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3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r:id="rId4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<sst xmlns="http://schemas.openxmlformats.org/spreadsheetml/2006/main" count="3247" uniqueCount="309">
  <si>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</si>
  <si>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</si>
  <si>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</si>
  <si>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</si>
  <si>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</si>
  <si>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</si>
  <si>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</si>
  <si>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</si>
  <si>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</si>
  <si>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</si>
  <si>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</si>
  <si>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</si>
  <si>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</si>
  <si>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</si>
  <si>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</si>
  <si>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</si>
  <si>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</si>
  <si>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</si>
  <si>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</si>
  <si>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</si>
  <si>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</si>
  <si>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</si>
  <si>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</si>
  <si>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</si>
  <si>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</si>
  <si>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</si>
  <si>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</si>
  <si>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</si>
  <si>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</si>
  <si>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</si>
  <si>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</si>
  <si>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</si>
  <si>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</si>
  <si>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</si>
  <si>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</si>
  <si>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</si>
  <si>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</si>
  <si>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</si>
  <si>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</si>
  <si>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</si>
  <si>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</si>
  <si>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</si>
  <si>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</si>
  <si>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</si>
  <si>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</si>
  <si>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</si>
  <si>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</si>
  <si>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</si>
  <si>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</si>
  <si>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</si>
  <si>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</si>
  <si>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</si>
  <si>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</si>
  <si>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</si>
  <si>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</si>
  <si>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</si>
  <si>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</si>
  <si>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</si>
  <si>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</si>
  <si>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</si>
  <si>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</si>
  <si>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</si>
  <si>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</si>
  <si>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</si>
  <si>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</si>
  <si>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</si>
  <si>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</si>
  <si>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</si>
  <si>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</si>
  <si>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</si>
  <si>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</si>
  <si>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</si>
  <si>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</si>
  <si>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</si>
  <si>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</si>
  <si>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</si>
  <si>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</si>
  <si>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</si>
  <si>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</si>
  <si>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</si>
  <si>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</si>
  <si>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</si>
  <si>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</si>
  <si>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</si>
  <si>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</si>
  <si>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</si>
  <si>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</si>
  <si>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</si>
  <si>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</si>
  <si>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</si>
  <si>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</si>
  <si>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</si>
  <si>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</si>
  <si>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</si>
  <si>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</si>
  <si>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</si>
  <si>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</si>
  <si>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</si>
  <si>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</si>
  <si>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</si>
  <si>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</si>
  <si>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</si>
  <si>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</si>
  <si>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</si>
  <si>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</si>
  <si>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</si>
  <si>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</si>
  <si>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</si>
  <si>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</si>
  <si>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</si>
  <si>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</si>
  <si>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</si>
  <si>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</si>
  <si>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</si>
  <si>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</si>
  <si>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</si>
  <si>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</si>
  <si>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</si>
  <si>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</si>
  <si>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</si>
  <si>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</si>
  <si>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</si>
  <si>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</si>
  <si>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</si>
  <si>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</si>
  <si>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</si>
  <si>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</si>
  <si>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</si>
  <si>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</si>
  <si>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</si>
  <si>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</si>
  <si>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</si>
  <si>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</si>
  <si>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</si>
  <si>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</si>
  <si>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</si>
  <si>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</si>
  <si>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</si>
  <si>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</si>
  <si>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</si>
  <si>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</si>
  <si>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</si>
  <si>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</si>
  <si>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</si>
  <si>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</si>
  <si>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</si>
  <si>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</si>
  <si>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</si>
  <si>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</si>
  <si>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</si>
  <si>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</si>
  <si>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</si>
  <si>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</si>
  <si>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</si>
  <si>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</si>
  <si>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</si>
  <si>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</si>
  <si>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</si>
  <si>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</si>
  <si>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</si>
  <si>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</si>
  <si>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</si>
  <si>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</si>
  <si>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</si>
  <si>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</si>
  <si>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</si>
  <si>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</si>
  <si>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</si>
  <si>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</si>
  <si>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</si>
  <si>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</si>
  <si>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</si>
  <si>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</si>
  <si>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</si>
  <si>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</si>
  <si>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</si>
  <si>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</si>
  <si>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</si>
  <si>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</si>
  <si>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</si>
  <si>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</si>
  <si>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</si>
  <si>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</si>
  <si>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</si>
  <si>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</si>
  <si>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</si>
  <si>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</si>
  <si>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</si>
  <si>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</si>
  <si>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</si>
  <si>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</si>
  <si>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</si>
  <si>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</si>
  <si>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</si>
  <si>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</si>
  <si>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</si>
  <si>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</si>
  <si>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</si>
  <si>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</si>
  <si>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</si>
  <si>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</si>
  <si>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</si>
  <si>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</si>
  <si>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</si>
  <si>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</si>
  <si>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</si>
  <si>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</si>
  <si>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</si>
  <si>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</si>
  <si>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</si>
  <si>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</si>
  <si>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</si>
  <si>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</si>
  <si>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</si>
  <si>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</si>
  <si>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</si>
  <si>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</si>
  <si>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</si>
  <si>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</si>
  <si>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</si>
  <si>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</si>
  <si>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</si>
  <si>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</si>
  <si>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</si>
  <si>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</si>
  <si>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</si>
  <si>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</si>
  <si>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</si>
  <si>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</si>
  <si>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</si>
  <si>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</si>
  <si>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</si>
  <si>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</si>
  <si>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</si>
  <si>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</si>
  <si>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</si>
  <si>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</si>
  <si>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</si>
  <si>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</si>
  <si>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</si>
  <si>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</si>
  <si>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</si>
  <si>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3</t>
  </si>
  <si>
    <t xml:space="preserve">к  решению Совета </t>
  </si>
  <si>
    <t xml:space="preserve">депутатов сельского </t>
  </si>
  <si>
    <t>поселения Выкатной</t>
  </si>
  <si>
    <t>Распределение бюджетных ассигнований по 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</si>
  <si>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(рублей)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</si>
  <si>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</si>
  <si>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</si>
  <si>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2022годы"</t>
  </si>
  <si>
    <t>Муниципальная программа «Повышение эффективности муниципального управления Ханты-Мансийского района на 2019 — 2022 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</si>
  <si>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2019-2021годы"  за счет средств Федерального бюджета</t>
  </si>
  <si>
    <t>Муниципальная программа «Безопасность жизнедеятельности в сельском поселении Выкатной на 2020-2022 годы»</t>
  </si>
  <si>
    <t>Межбюджетные трансферты,  передаваемые по соглашениям за счет средств  ПТЭК</t>
  </si>
  <si>
    <t>7000020817</t>
  </si>
  <si>
    <t>Прочая закупка товаров, работ и услуг для государственных (муниципальных) нужд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</si>
  <si>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2022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</si>
  <si>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2020 – 2022 годы»</t>
  </si>
  <si>
    <t>Сельское хозяйство и рыболовство</t>
  </si>
  <si>
    <t>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</si>
  <si>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</si>
  <si>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</si>
  <si>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</si>
  <si>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</si>
  <si>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0850120827</t>
  </si>
  <si>
    <t>005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</si>
  <si>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</si>
  <si>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</si>
  <si>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Программа комплексного развития транспортной инфраструктуры сельского поселения Выкатной</t>
  </si>
  <si>
    <t>1800099990</t>
  </si>
  <si>
    <t>Муниципальная программа "Комплексное развитие транспортной системы на территории Ханты-Мансийского района на 2020-2022годы"</t>
  </si>
  <si>
    <t>Ведомственная
программа «Обеспечение 
деятельности администрации 
сельского  поселения Выкатной
на 2020 – 2022годы</t>
  </si>
  <si>
    <t>Муниципальная программа «Улучшение жилищных условий жителей сельского поселения Выкатной на 2020-2022
годы»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</si>
  <si>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2020-2022годы" </t>
  </si>
  <si>
    <t>Муниципальная программа «Благоустройство населенных пунктов в сельском поселении Выкатной на 2020-2022годы»</t>
  </si>
  <si>
    <t>3800000000</t>
  </si>
  <si>
    <t>3800099990</t>
  </si>
  <si>
    <t>Муниципальная программа "Комплексное развитие транспортной системы на территории Ханты-Мансийского района на 2020-2023годы"</t>
  </si>
  <si>
    <t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2019-2024годы"</t>
  </si>
  <si>
    <t>1250220804</t>
  </si>
  <si>
    <t>Подпрограмма "формирование комфортной городской среды"</t>
  </si>
  <si>
    <t>Основное мероприятие "Благоустройство дворовых и общественных территорий населенных пунктов Ханты-Мансийского района"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</si>
  <si>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</si>
  <si>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r>
      <rPr>
        <sz val="14"/>
        <rFont val="Times New Roman"/>
        <family val="1"/>
      </rPr>
      <t>Межбюджетные трансферты, р</t>
    </r>
    <r>
      <rPr>
        <sz val="14"/>
        <rFont val="Times New Roman"/>
        <family val="1"/>
      </rPr>
      <t>асходы на проведение мероприятий по вывозу снега и защите населенных пунктов от угрозы подтопления талыми водами</t>
    </r>
  </si>
  <si>
    <t>Муниципальная программа "Обеспечение экологической безопасности Ханты-Мансийского района на 2019-2022годы"(за счет средств автономного округа)</t>
  </si>
  <si>
    <t>Муниципальная
программа «Молодежь сельского 
поселения Выкатной на 2020-2022 годы»</t>
  </si>
  <si>
    <t>Подпрограмма "Молодежь Ханты-Мансийского района"</t>
  </si>
  <si>
    <t>Основное мероприятие "Содействие профориентации и карьерным устремлениям молодежи"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</si>
  <si>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</si>
  <si>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Муниципальная программа «Развитие культуры в сельском поселении  Выкатной  на 2020-2022годы»</t>
  </si>
  <si>
    <t>0500000000</t>
  </si>
  <si>
    <t>0500000590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</si>
  <si>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</si>
  <si>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</si>
  <si>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</si>
  <si>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</si>
  <si>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7000081030</t>
  </si>
  <si>
    <t xml:space="preserve">Расходы на выплаты персоналу казенных учреждений           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</si>
  <si>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</si>
  <si>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</si>
  <si>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</si>
  <si>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</si>
  <si>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</si>
  <si>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</si>
  <si>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</si>
  <si>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</si>
  <si>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Муниципальная 
программа «Развитие и спорта 
и туризма на территории 
сельского поселения Выкатной 
На 2020 – 2022 годы»</t>
  </si>
  <si>
    <t>От 09.07.2020 № 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</si>
</sst>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  <numFmt numFmtId="166" formatCode="000"/>
    <numFmt numFmtId="167" formatCode="00"/>
    <numFmt numFmtId="168" formatCode="000000000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6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60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6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60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6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6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6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60" applyFont="1" applyFill="1" applyBorder="1" applyAlignment="1" applyProtection="1">
      <alignment horizontal="center" vertical="center" wrapText="1"/>
      <protection/>
    </xf>
    <xf numFmtId="164" fontId="7" fillId="33" borderId="10" xfId="6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6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60" applyFont="1" applyFill="1" applyBorder="1" applyAlignment="1" applyProtection="1">
      <alignment horizontal="center" vertical="center" wrapText="1"/>
      <protection/>
    </xf>
    <xf numFmtId="164" fontId="8" fillId="0" borderId="10" xfId="6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6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6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6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6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6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35" borderId="0" xfId="0" applyFont="1" applyFill="1" applyAlignment="1">
      <alignment vertical="center" wrapText="1"/>
    </xf>
    <xf numFmtId="166" fontId="2" fillId="35" borderId="15" xfId="33" applyNumberFormat="1" applyFont="1" applyFill="1" applyBorder="1" applyAlignment="1" applyProtection="1">
      <alignment vertical="center" wrapText="1"/>
      <protection hidden="1"/>
    </xf>
    <xf numFmtId="166" fontId="7" fillId="35" borderId="15" xfId="33" applyNumberFormat="1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>
      <alignment horizontal="center" vertical="center"/>
    </xf>
    <xf numFmtId="164" fontId="8" fillId="35" borderId="10" xfId="6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167" fontId="2" fillId="35" borderId="15" xfId="33" applyNumberFormat="1" applyFont="1" applyFill="1" applyBorder="1" applyAlignment="1" applyProtection="1">
      <alignment vertical="center" wrapText="1"/>
      <protection hidden="1"/>
    </xf>
    <xf numFmtId="166" fontId="2" fillId="35" borderId="15" xfId="33" applyNumberFormat="1" applyFont="1" applyFill="1" applyBorder="1" applyAlignment="1" applyProtection="1">
      <alignment horizontal="center" vertical="center" wrapText="1"/>
      <protection hidden="1"/>
    </xf>
    <xf numFmtId="167" fontId="7" fillId="35" borderId="15" xfId="33" applyNumberFormat="1" applyFont="1" applyFill="1" applyBorder="1" applyAlignment="1" applyProtection="1">
      <alignment vertical="center" wrapText="1"/>
      <protection hidden="1"/>
    </xf>
    <xf numFmtId="166" fontId="7" fillId="35" borderId="15" xfId="33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>
      <alignment horizontal="justify"/>
    </xf>
    <xf numFmtId="166" fontId="2" fillId="35" borderId="15" xfId="33" applyNumberFormat="1" applyFont="1" applyFill="1" applyBorder="1" applyAlignment="1" applyProtection="1">
      <alignment horizontal="left" vertical="center" wrapText="1"/>
      <protection hidden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35" borderId="15" xfId="6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>
      <alignment horizontal="center" vertical="center"/>
    </xf>
    <xf numFmtId="166" fontId="7" fillId="35" borderId="15" xfId="3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166" fontId="2" fillId="35" borderId="15" xfId="33" applyNumberFormat="1" applyFont="1" applyFill="1" applyBorder="1" applyAlignment="1" applyProtection="1">
      <alignment vertical="center" wrapText="1"/>
      <protection hidden="1"/>
    </xf>
    <xf numFmtId="49" fontId="2" fillId="35" borderId="15" xfId="33" applyNumberFormat="1" applyFont="1" applyFill="1" applyBorder="1" applyAlignment="1" applyProtection="1">
      <alignment horizontal="center" vertical="center" wrapText="1"/>
      <protection hidden="1"/>
    </xf>
    <xf numFmtId="167" fontId="2" fillId="0" borderId="16" xfId="53" applyNumberFormat="1" applyFont="1" applyFill="1" applyBorder="1" applyAlignment="1" applyProtection="1">
      <alignment horizontal="center"/>
      <protection hidden="1"/>
    </xf>
    <xf numFmtId="168" fontId="2" fillId="0" borderId="16" xfId="53" applyNumberFormat="1" applyFont="1" applyFill="1" applyBorder="1" applyAlignment="1" applyProtection="1">
      <alignment horizontal="center"/>
      <protection hidden="1"/>
    </xf>
    <xf numFmtId="166" fontId="2" fillId="0" borderId="16" xfId="53" applyNumberFormat="1" applyFont="1" applyFill="1" applyBorder="1" applyAlignment="1" applyProtection="1">
      <alignment horizontal="center"/>
      <protection hidden="1"/>
    </xf>
    <xf numFmtId="167" fontId="2" fillId="0" borderId="16" xfId="53" applyNumberFormat="1" applyFont="1" applyFill="1" applyBorder="1" applyAlignment="1" applyProtection="1">
      <alignment horizontal="center" vertical="center"/>
      <protection hidden="1"/>
    </xf>
    <xf numFmtId="168" fontId="2" fillId="0" borderId="16" xfId="53" applyNumberFormat="1" applyFont="1" applyFill="1" applyBorder="1" applyAlignment="1" applyProtection="1">
      <alignment horizontal="center" vertical="center"/>
      <protection hidden="1"/>
    </xf>
    <xf numFmtId="166" fontId="2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7.625" style="1" customWidth="1"/>
    <col min="6" max="6" width="6.125" style="1" customWidth="1"/>
    <col min="7" max="7" width="19.375" style="1" customWidth="1"/>
    <col min="8" max="8" width="19.87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375" style="1" hidden="1" customWidth="1"/>
    <col min="14" max="14" width="7.1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3" t="s">
        <v>0</v>
      </c>
      <c r="H1" s="183"/>
      <c r="I1" s="183"/>
    </row>
    <row r="2" spans="8:9" ht="18.75" customHeight="1">
      <c r="H2" s="183" t="s">
        <v>1</v>
      </c>
      <c r="I2" s="183"/>
    </row>
    <row r="3" spans="8:9" ht="18.75" customHeight="1">
      <c r="H3" s="183" t="s">
        <v>2</v>
      </c>
      <c r="I3" s="183"/>
    </row>
    <row r="4" spans="8:9" ht="18.75" customHeight="1">
      <c r="H4" s="183" t="s">
        <v>3</v>
      </c>
      <c r="I4" s="183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4" t="s">
        <v>4</v>
      </c>
      <c r="B7" s="184"/>
      <c r="C7" s="184"/>
      <c r="D7" s="184"/>
      <c r="E7" s="184"/>
      <c r="F7" s="184"/>
      <c r="G7" s="184"/>
      <c r="H7" s="184"/>
      <c r="I7" s="184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>H14</f>
        <v>1173.4</v>
      </c>
      <c r="I13" s="20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>H15</f>
        <v>1173.4</v>
      </c>
      <c r="I14" s="26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>H16</f>
        <v>1173.4</v>
      </c>
      <c r="I15" s="26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1" ref="J24:S24">J25</f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  <c r="R24" s="33">
        <f t="shared" si="1"/>
        <v>0</v>
      </c>
      <c r="S24" s="33">
        <f t="shared" si="1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>H36</f>
        <v>113.2</v>
      </c>
      <c r="I35" s="39">
        <f>I36</f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>H37</f>
        <v>113.2</v>
      </c>
      <c r="I36" s="26">
        <f>I37</f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>H38</f>
        <v>113.2</v>
      </c>
      <c r="I37" s="26">
        <f>I38</f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>H39</f>
        <v>113.2</v>
      </c>
      <c r="I38" s="26">
        <f>I39</f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>H59</f>
        <v>0</v>
      </c>
      <c r="I58" s="62">
        <f>I59</f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>H60</f>
        <v>0</v>
      </c>
      <c r="I59" s="26">
        <f>I60</f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>H61</f>
        <v>0</v>
      </c>
      <c r="I60" s="26">
        <f>I61</f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>H83</f>
        <v>14.3</v>
      </c>
      <c r="I82" s="68">
        <f>I83</f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>H84</f>
        <v>14.3</v>
      </c>
      <c r="I83" s="68">
        <f>I84</f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>H85</f>
        <v>14.3</v>
      </c>
      <c r="I84" s="68">
        <f>I85</f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>H86</f>
        <v>14.3</v>
      </c>
      <c r="I85" s="68">
        <f>I86</f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2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2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3" ref="G89:G164">H89+I89</f>
        <v>50</v>
      </c>
      <c r="H89" s="68">
        <f t="shared" si="2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3"/>
        <v>50</v>
      </c>
      <c r="H90" s="68">
        <f t="shared" si="2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3"/>
        <v>50</v>
      </c>
      <c r="H91" s="68">
        <f t="shared" si="2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3"/>
        <v>50</v>
      </c>
      <c r="H92" s="68">
        <f t="shared" si="2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3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3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3"/>
        <v>16</v>
      </c>
      <c r="H95" s="26">
        <f>H96</f>
        <v>16</v>
      </c>
      <c r="I95" s="26">
        <f>I96</f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3"/>
        <v>16</v>
      </c>
      <c r="H96" s="26">
        <f>H97</f>
        <v>16</v>
      </c>
      <c r="I96" s="26">
        <f>I97</f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3"/>
        <v>16</v>
      </c>
      <c r="H97" s="26">
        <f>H98</f>
        <v>16</v>
      </c>
      <c r="I97" s="26">
        <f>I98</f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3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3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3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3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3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3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3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3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3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3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3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3"/>
        <v>6.9</v>
      </c>
      <c r="H109" s="68">
        <v>6.9</v>
      </c>
      <c r="I109" s="68">
        <v>0</v>
      </c>
    </row>
    <row r="110" spans="1:9" ht="281.2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3"/>
        <v>0</v>
      </c>
      <c r="H110" s="26">
        <f>H111</f>
        <v>0</v>
      </c>
      <c r="I110" s="26">
        <f>I111</f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3"/>
        <v>0</v>
      </c>
      <c r="H111" s="69">
        <f>H112</f>
        <v>0</v>
      </c>
      <c r="I111" s="69">
        <f>I112</f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3"/>
        <v>0</v>
      </c>
      <c r="H112" s="69">
        <f>H113</f>
        <v>0</v>
      </c>
      <c r="I112" s="69">
        <f>I113</f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3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3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3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3"/>
        <v>0</v>
      </c>
      <c r="H116" s="31">
        <f>H117</f>
        <v>0</v>
      </c>
      <c r="I116" s="31">
        <f>I117</f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3"/>
        <v>0</v>
      </c>
      <c r="H117" s="26">
        <f>H118</f>
        <v>0</v>
      </c>
      <c r="I117" s="26">
        <f>I118</f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3"/>
        <v>0</v>
      </c>
      <c r="H118" s="26">
        <f>H119</f>
        <v>0</v>
      </c>
      <c r="I118" s="26">
        <f>I119</f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3"/>
        <v>0</v>
      </c>
      <c r="H119" s="26">
        <f>H120</f>
        <v>0</v>
      </c>
      <c r="I119" s="26">
        <f>I120</f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3"/>
        <v>0</v>
      </c>
      <c r="H120" s="26">
        <f>H121</f>
        <v>0</v>
      </c>
      <c r="I120" s="26">
        <f>I121</f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3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3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3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3"/>
        <v>0</v>
      </c>
      <c r="H124" s="83">
        <f>H125</f>
        <v>0</v>
      </c>
      <c r="I124" s="83">
        <f>I125</f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3"/>
        <v>0</v>
      </c>
      <c r="H125" s="69">
        <f>H126</f>
        <v>0</v>
      </c>
      <c r="I125" s="69">
        <f>I126</f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3"/>
        <v>0</v>
      </c>
      <c r="H126" s="69">
        <f>H127</f>
        <v>0</v>
      </c>
      <c r="I126" s="69">
        <f>I127</f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3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3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3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3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3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3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3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3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3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3"/>
        <v>0</v>
      </c>
      <c r="H136" s="69">
        <f>H137</f>
        <v>0</v>
      </c>
      <c r="I136" s="69">
        <f>I137</f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3"/>
        <v>0</v>
      </c>
      <c r="H137" s="69">
        <f>H138</f>
        <v>0</v>
      </c>
      <c r="I137" s="69">
        <f>I138</f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3"/>
        <v>0</v>
      </c>
      <c r="H138" s="69">
        <f>H139</f>
        <v>0</v>
      </c>
      <c r="I138" s="69">
        <f>I139</f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3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3"/>
        <v>2100</v>
      </c>
      <c r="H140" s="69">
        <f>H141</f>
        <v>2100</v>
      </c>
      <c r="I140" s="69">
        <f>I141</f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3"/>
        <v>2100</v>
      </c>
      <c r="H141" s="69">
        <f>H142</f>
        <v>2100</v>
      </c>
      <c r="I141" s="69">
        <f>I142</f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3"/>
        <v>2100</v>
      </c>
      <c r="H142" s="69">
        <f>H143</f>
        <v>2100</v>
      </c>
      <c r="I142" s="69">
        <f>I143</f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3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3"/>
        <v>449.8</v>
      </c>
      <c r="H144" s="74">
        <f>H145</f>
        <v>449.8</v>
      </c>
      <c r="I144" s="74">
        <f>I145</f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3"/>
        <v>449.8</v>
      </c>
      <c r="H145" s="26">
        <f>H146</f>
        <v>449.8</v>
      </c>
      <c r="I145" s="26">
        <f>I146</f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3"/>
        <v>449.8</v>
      </c>
      <c r="H146" s="26">
        <f>H147</f>
        <v>449.8</v>
      </c>
      <c r="I146" s="26">
        <f>I147</f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3"/>
        <v>449.8</v>
      </c>
      <c r="H147" s="26">
        <f>H148</f>
        <v>449.8</v>
      </c>
      <c r="I147" s="26">
        <f>I148</f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3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3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3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3"/>
        <v>641.7</v>
      </c>
      <c r="H151" s="48">
        <f>H152</f>
        <v>641.7</v>
      </c>
      <c r="I151" s="48">
        <f>I152</f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3"/>
        <v>641.7</v>
      </c>
      <c r="H152" s="26">
        <f>H153</f>
        <v>641.7</v>
      </c>
      <c r="I152" s="26">
        <f>I153</f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3"/>
        <v>641.7</v>
      </c>
      <c r="H153" s="26">
        <f>H154</f>
        <v>641.7</v>
      </c>
      <c r="I153" s="26">
        <f>I154</f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3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3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3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3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3"/>
        <v>70</v>
      </c>
      <c r="H158" s="48">
        <f>H159</f>
        <v>70</v>
      </c>
      <c r="I158" s="48">
        <f>I159</f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3"/>
        <v>70</v>
      </c>
      <c r="H159" s="26">
        <f>H160</f>
        <v>70</v>
      </c>
      <c r="I159" s="26">
        <f>I160</f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3"/>
        <v>70</v>
      </c>
      <c r="H160" s="26">
        <f>H161</f>
        <v>70</v>
      </c>
      <c r="I160" s="26">
        <f>I161</f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3"/>
        <v>70</v>
      </c>
      <c r="H161" s="26">
        <f>H162</f>
        <v>70</v>
      </c>
      <c r="I161" s="26">
        <f>I162</f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3"/>
        <v>70</v>
      </c>
      <c r="H162" s="26">
        <f>H163</f>
        <v>70</v>
      </c>
      <c r="I162" s="26">
        <f>I163</f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3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3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4" ref="G170:G180">H170+I170</f>
        <v>900</v>
      </c>
      <c r="H170" s="48">
        <f>H171</f>
        <v>900</v>
      </c>
      <c r="I170" s="48">
        <f>I171</f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4"/>
        <v>900</v>
      </c>
      <c r="H171" s="26">
        <f>H172</f>
        <v>900</v>
      </c>
      <c r="I171" s="26">
        <f>I172</f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4"/>
        <v>900</v>
      </c>
      <c r="H172" s="26">
        <f>H173</f>
        <v>900</v>
      </c>
      <c r="I172" s="26">
        <f>I173</f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4"/>
        <v>900</v>
      </c>
      <c r="H173" s="26">
        <f>H174</f>
        <v>900</v>
      </c>
      <c r="I173" s="26">
        <f>I174</f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4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4"/>
        <v>301.6</v>
      </c>
      <c r="H175" s="48">
        <f>H176</f>
        <v>301.6</v>
      </c>
      <c r="I175" s="48">
        <f>I176</f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4"/>
        <v>301.6</v>
      </c>
      <c r="H176" s="26">
        <f>H177</f>
        <v>301.6</v>
      </c>
      <c r="I176" s="26">
        <f>I177</f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4"/>
        <v>301.6</v>
      </c>
      <c r="H177" s="26">
        <f>H178</f>
        <v>301.6</v>
      </c>
      <c r="I177" s="26">
        <f>I178</f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4"/>
        <v>301.6</v>
      </c>
      <c r="H178" s="26">
        <f>H179</f>
        <v>301.6</v>
      </c>
      <c r="I178" s="26">
        <f>I179</f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4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4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5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5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5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5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5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5"/>
        <v>3</v>
      </c>
      <c r="H190" s="10">
        <f>H191</f>
        <v>3</v>
      </c>
      <c r="I190" s="10">
        <f>I191</f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5"/>
        <v>3</v>
      </c>
      <c r="H191" s="26">
        <f>H192</f>
        <v>3</v>
      </c>
      <c r="I191" s="26">
        <f>I192</f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5"/>
        <v>3</v>
      </c>
      <c r="H192" s="26">
        <f>H193</f>
        <v>3</v>
      </c>
      <c r="I192" s="26">
        <f>I193</f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5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5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5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5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5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5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5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5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5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5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5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5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5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5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5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5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5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5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5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5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5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5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5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5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5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5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5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5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5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5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5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5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5"/>
        <v>60</v>
      </c>
      <c r="H225" s="110">
        <f aca="true" t="shared" si="6" ref="H225:H230">H226</f>
        <v>60</v>
      </c>
      <c r="I225" s="110">
        <f aca="true" t="shared" si="7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5"/>
        <v>60</v>
      </c>
      <c r="H226" s="69">
        <f t="shared" si="6"/>
        <v>60</v>
      </c>
      <c r="I226" s="69">
        <f t="shared" si="7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5"/>
        <v>60</v>
      </c>
      <c r="H227" s="69">
        <f t="shared" si="6"/>
        <v>60</v>
      </c>
      <c r="I227" s="69">
        <f t="shared" si="7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5"/>
        <v>60</v>
      </c>
      <c r="H228" s="69">
        <f t="shared" si="6"/>
        <v>60</v>
      </c>
      <c r="I228" s="69">
        <f t="shared" si="7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5"/>
        <v>60</v>
      </c>
      <c r="H229" s="69">
        <f t="shared" si="6"/>
        <v>60</v>
      </c>
      <c r="I229" s="69">
        <f t="shared" si="7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5"/>
        <v>60</v>
      </c>
      <c r="H230" s="69">
        <f t="shared" si="6"/>
        <v>60</v>
      </c>
      <c r="I230" s="69">
        <f t="shared" si="7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5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5"/>
        <v>1870.2</v>
      </c>
      <c r="H232" s="110">
        <f>H233</f>
        <v>1870.2</v>
      </c>
      <c r="I232" s="110">
        <f>I233</f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5"/>
        <v>1870.2</v>
      </c>
      <c r="H233" s="69">
        <f>H234</f>
        <v>1870.2</v>
      </c>
      <c r="I233" s="69">
        <f>I234</f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5"/>
        <v>1870.2</v>
      </c>
      <c r="H234" s="69">
        <f>H235</f>
        <v>1870.2</v>
      </c>
      <c r="I234" s="69">
        <f>I235</f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5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5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5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5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5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5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5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5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5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5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5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5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5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5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5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5.875" style="1" customWidth="1"/>
    <col min="6" max="6" width="5.625" style="1" customWidth="1"/>
    <col min="7" max="7" width="12.375" style="1" customWidth="1"/>
    <col min="8" max="8" width="15.003906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375" style="1" hidden="1" customWidth="1"/>
    <col min="14" max="14" width="7.1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3" t="s">
        <v>0</v>
      </c>
      <c r="H1" s="183"/>
      <c r="I1" s="183"/>
    </row>
    <row r="2" spans="8:9" ht="18.75" customHeight="1">
      <c r="H2" s="183" t="s">
        <v>1</v>
      </c>
      <c r="I2" s="183"/>
    </row>
    <row r="3" spans="8:9" ht="18.75" customHeight="1">
      <c r="H3" s="183" t="s">
        <v>211</v>
      </c>
      <c r="I3" s="183"/>
    </row>
    <row r="4" spans="8:9" ht="18.75" customHeight="1">
      <c r="H4" s="183" t="s">
        <v>212</v>
      </c>
      <c r="I4" s="183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4" t="s">
        <v>213</v>
      </c>
      <c r="B7" s="184"/>
      <c r="C7" s="184"/>
      <c r="D7" s="184"/>
      <c r="E7" s="184"/>
      <c r="F7" s="184"/>
      <c r="G7" s="184"/>
      <c r="H7" s="184"/>
      <c r="I7" s="184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>G23</f>
        <v>3357</v>
      </c>
      <c r="H22" s="122">
        <f>H23</f>
        <v>3357</v>
      </c>
      <c r="I22" s="122">
        <f>I23</f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>G24</f>
        <v>3357</v>
      </c>
      <c r="H23" s="122">
        <f>H24</f>
        <v>3357</v>
      </c>
      <c r="I23" s="122">
        <f>I24</f>
        <v>0</v>
      </c>
      <c r="J23" s="32">
        <f aca="true" t="shared" si="0" ref="J23:S23">J24</f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>G28</f>
        <v>5210</v>
      </c>
      <c r="H27" s="121">
        <f>H28</f>
        <v>5210</v>
      </c>
      <c r="I27" s="121">
        <f>I28</f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>G29</f>
        <v>5210</v>
      </c>
      <c r="H28" s="122">
        <f>H29</f>
        <v>5210</v>
      </c>
      <c r="I28" s="122">
        <f>I29</f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>G33</f>
        <v>13.9</v>
      </c>
      <c r="H32" s="124">
        <f>H33</f>
        <v>13.9</v>
      </c>
      <c r="I32" s="124">
        <f>I33</f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>G34</f>
        <v>13.9</v>
      </c>
      <c r="H33" s="122">
        <f>H34</f>
        <v>13.9</v>
      </c>
      <c r="I33" s="122">
        <f>I34</f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>G35</f>
        <v>13.9</v>
      </c>
      <c r="H34" s="122">
        <f>H35</f>
        <v>13.9</v>
      </c>
      <c r="I34" s="122">
        <f>I35</f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>G36</f>
        <v>13.9</v>
      </c>
      <c r="H35" s="122">
        <f>H36</f>
        <v>13.9</v>
      </c>
      <c r="I35" s="122">
        <f>I36</f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>G38</f>
        <v>1106.9</v>
      </c>
      <c r="H37" s="125">
        <f>H38</f>
        <v>1106.9</v>
      </c>
      <c r="I37" s="125">
        <f>I38</f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>G39</f>
        <v>1106.9</v>
      </c>
      <c r="H38" s="122">
        <f>H39</f>
        <v>1106.9</v>
      </c>
      <c r="I38" s="122">
        <f>I39</f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>G41</f>
        <v>256.5</v>
      </c>
      <c r="H40" s="122">
        <f>H41</f>
        <v>256.5</v>
      </c>
      <c r="I40" s="122">
        <f>I41</f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>G42</f>
        <v>256.5</v>
      </c>
      <c r="H41" s="122">
        <f>H42</f>
        <v>256.5</v>
      </c>
      <c r="I41" s="122">
        <f>I42</f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>G44</f>
        <v>830.4</v>
      </c>
      <c r="H43" s="122">
        <f>H44</f>
        <v>830.4</v>
      </c>
      <c r="I43" s="122">
        <f>I44</f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>G45</f>
        <v>830.4</v>
      </c>
      <c r="H44" s="122">
        <f>H45</f>
        <v>830.4</v>
      </c>
      <c r="I44" s="122">
        <f>I45</f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1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1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1"/>
        <v>168</v>
      </c>
      <c r="H50" s="127">
        <f>H51</f>
        <v>0</v>
      </c>
      <c r="I50" s="127">
        <f>I51</f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1"/>
        <v>168</v>
      </c>
      <c r="H51" s="122">
        <f>H52</f>
        <v>0</v>
      </c>
      <c r="I51" s="122">
        <f>I52</f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1"/>
        <v>168</v>
      </c>
      <c r="H52" s="122">
        <f>H53</f>
        <v>0</v>
      </c>
      <c r="I52" s="122">
        <f>I53</f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1"/>
        <v>168</v>
      </c>
      <c r="H53" s="122">
        <f>H54</f>
        <v>0</v>
      </c>
      <c r="I53" s="122">
        <f>I54</f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1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1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1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1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>G59</f>
        <v>24.8</v>
      </c>
      <c r="H58" s="122">
        <f>H59</f>
        <v>0</v>
      </c>
      <c r="I58" s="122">
        <f>I59</f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>G60</f>
        <v>24.8</v>
      </c>
      <c r="H59" s="122">
        <f>H60</f>
        <v>0</v>
      </c>
      <c r="I59" s="122">
        <f>I60</f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2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2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2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2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2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2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2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2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2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2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2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2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2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2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2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2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2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2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2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2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2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2"/>
        <v>19</v>
      </c>
      <c r="H81" s="122">
        <f aca="true" t="shared" si="3" ref="H81:H86">H82</f>
        <v>19</v>
      </c>
      <c r="I81" s="122">
        <f aca="true" t="shared" si="4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2"/>
        <v>19</v>
      </c>
      <c r="H82" s="122">
        <f t="shared" si="3"/>
        <v>19</v>
      </c>
      <c r="I82" s="122">
        <f t="shared" si="4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2"/>
        <v>19</v>
      </c>
      <c r="H83" s="122">
        <f t="shared" si="3"/>
        <v>19</v>
      </c>
      <c r="I83" s="122">
        <f t="shared" si="4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2"/>
        <v>19</v>
      </c>
      <c r="H84" s="122">
        <f t="shared" si="3"/>
        <v>19</v>
      </c>
      <c r="I84" s="122">
        <f t="shared" si="4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2"/>
        <v>19</v>
      </c>
      <c r="H85" s="122">
        <f t="shared" si="3"/>
        <v>19</v>
      </c>
      <c r="I85" s="122">
        <f t="shared" si="4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2"/>
        <v>19</v>
      </c>
      <c r="H86" s="122">
        <f t="shared" si="3"/>
        <v>19</v>
      </c>
      <c r="I86" s="122">
        <f t="shared" si="4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2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2"/>
        <v>8</v>
      </c>
      <c r="H88" s="125">
        <f>H89</f>
        <v>8</v>
      </c>
      <c r="I88" s="125">
        <f>I89</f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2"/>
        <v>8</v>
      </c>
      <c r="H89" s="122">
        <f>H90</f>
        <v>8</v>
      </c>
      <c r="I89" s="122">
        <f>I90</f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2"/>
        <v>8</v>
      </c>
      <c r="H90" s="122">
        <f>H91</f>
        <v>8</v>
      </c>
      <c r="I90" s="122">
        <f>I91</f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2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2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2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>G96</f>
        <v>65.6</v>
      </c>
      <c r="H95" s="33">
        <f>H96</f>
        <v>65.6</v>
      </c>
      <c r="I95" s="33">
        <f>I96</f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>G97</f>
        <v>65.6</v>
      </c>
      <c r="H96" s="122">
        <f>H97</f>
        <v>65.6</v>
      </c>
      <c r="I96" s="122">
        <f>I97</f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>G98</f>
        <v>65.6</v>
      </c>
      <c r="H97" s="122">
        <f>H98</f>
        <v>65.6</v>
      </c>
      <c r="I97" s="122">
        <f>I98</f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>G99</f>
        <v>65.6</v>
      </c>
      <c r="H98" s="122">
        <f>H99</f>
        <v>65.6</v>
      </c>
      <c r="I98" s="122">
        <f>I99</f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>G100</f>
        <v>65.6</v>
      </c>
      <c r="H99" s="122">
        <f>H100</f>
        <v>65.6</v>
      </c>
      <c r="I99" s="122">
        <f>I100</f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5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5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5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5"/>
        <v>287</v>
      </c>
      <c r="H103" s="135">
        <f>H104</f>
        <v>287</v>
      </c>
      <c r="I103" s="135">
        <f>I104</f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5"/>
        <v>287</v>
      </c>
      <c r="H104" s="130">
        <f>H105</f>
        <v>287</v>
      </c>
      <c r="I104" s="130">
        <f>I105</f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5"/>
        <v>287</v>
      </c>
      <c r="H105" s="130">
        <f>H106</f>
        <v>287</v>
      </c>
      <c r="I105" s="130">
        <f>I106</f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5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5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5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>G110</f>
        <v>400</v>
      </c>
      <c r="H109" s="136">
        <f>H110</f>
        <v>400</v>
      </c>
      <c r="I109" s="136">
        <f>I110</f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>G111</f>
        <v>400</v>
      </c>
      <c r="H110" s="130">
        <f>H111</f>
        <v>400</v>
      </c>
      <c r="I110" s="130">
        <f>I111</f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>G112</f>
        <v>400</v>
      </c>
      <c r="H111" s="130">
        <f>H112</f>
        <v>400</v>
      </c>
      <c r="I111" s="130">
        <f>I112</f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>G113</f>
        <v>400</v>
      </c>
      <c r="H112" s="130">
        <f>H113</f>
        <v>400</v>
      </c>
      <c r="I112" s="130">
        <f>I113</f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>G114</f>
        <v>400</v>
      </c>
      <c r="H113" s="130">
        <f>H114</f>
        <v>400</v>
      </c>
      <c r="I113" s="130">
        <f>I114</f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>G116</f>
        <v>296.8</v>
      </c>
      <c r="H115" s="131">
        <f>H116</f>
        <v>296.8</v>
      </c>
      <c r="I115" s="131">
        <f>I116</f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>G117</f>
        <v>296.8</v>
      </c>
      <c r="H116" s="122">
        <f>H117</f>
        <v>296.8</v>
      </c>
      <c r="I116" s="122">
        <f>I117</f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>G118</f>
        <v>296.8</v>
      </c>
      <c r="H117" s="122">
        <f>H118</f>
        <v>296.8</v>
      </c>
      <c r="I117" s="122">
        <f>I118</f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>G119</f>
        <v>296.8</v>
      </c>
      <c r="H118" s="122">
        <f>H119</f>
        <v>296.8</v>
      </c>
      <c r="I118" s="122">
        <f>I119</f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>G125</f>
        <v>0</v>
      </c>
      <c r="H124" s="122">
        <f>H125</f>
        <v>0</v>
      </c>
      <c r="I124" s="122">
        <f>I125</f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>G127</f>
        <v>0</v>
      </c>
      <c r="H126" s="122">
        <f>H127</f>
        <v>0</v>
      </c>
      <c r="I126" s="122">
        <f>I127</f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>G134</f>
        <v>95.9</v>
      </c>
      <c r="H133" s="125">
        <f>H134</f>
        <v>95.9</v>
      </c>
      <c r="I133" s="125">
        <f>I134</f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>G135</f>
        <v>95.9</v>
      </c>
      <c r="H134" s="122">
        <f>H135</f>
        <v>95.9</v>
      </c>
      <c r="I134" s="122">
        <f>I135</f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>G136</f>
        <v>95.9</v>
      </c>
      <c r="H135" s="122">
        <f>H136</f>
        <v>95.9</v>
      </c>
      <c r="I135" s="122">
        <f>I136</f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>G137</f>
        <v>95.9</v>
      </c>
      <c r="H136" s="122">
        <f>H137</f>
        <v>95.9</v>
      </c>
      <c r="I136" s="122">
        <f>I137</f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>G138</f>
        <v>95.9</v>
      </c>
      <c r="H137" s="122">
        <f>H138</f>
        <v>95.9</v>
      </c>
      <c r="I137" s="122">
        <f>I138</f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>H140</f>
        <v>545</v>
      </c>
      <c r="I139" s="125">
        <f>I140</f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>H141</f>
        <v>545</v>
      </c>
      <c r="I140" s="125">
        <f>I141</f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>H142</f>
        <v>545</v>
      </c>
      <c r="I141" s="122">
        <f>I142</f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>H143</f>
        <v>545</v>
      </c>
      <c r="I142" s="122">
        <f>I143</f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>H144</f>
        <v>545</v>
      </c>
      <c r="I143" s="122">
        <f>I144</f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>G146</f>
        <v>283.4</v>
      </c>
      <c r="H145" s="125">
        <f>H146</f>
        <v>283.4</v>
      </c>
      <c r="I145" s="125">
        <f>I146</f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>G147</f>
        <v>283.4</v>
      </c>
      <c r="H146" s="122">
        <f>H147</f>
        <v>283.4</v>
      </c>
      <c r="I146" s="122">
        <f>I147</f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>G148</f>
        <v>283.4</v>
      </c>
      <c r="H147" s="122">
        <f>H148</f>
        <v>283.4</v>
      </c>
      <c r="I147" s="122">
        <f>I148</f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>G149</f>
        <v>283.4</v>
      </c>
      <c r="H148" s="122">
        <f>H149</f>
        <v>283.4</v>
      </c>
      <c r="I148" s="122">
        <f>I149</f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>G151</f>
        <v>45.5</v>
      </c>
      <c r="H150" s="120">
        <f>H151</f>
        <v>45.5</v>
      </c>
      <c r="I150" s="120">
        <f>I151</f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>G152</f>
        <v>45.5</v>
      </c>
      <c r="H151" s="122">
        <f>H152</f>
        <v>45.5</v>
      </c>
      <c r="I151" s="122">
        <f>I152</f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>G153</f>
        <v>45.5</v>
      </c>
      <c r="H152" s="122">
        <f>H153</f>
        <v>45.5</v>
      </c>
      <c r="I152" s="122">
        <f>I153</f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>G159</f>
        <v>2</v>
      </c>
      <c r="H158" s="130">
        <f>H159</f>
        <v>2</v>
      </c>
      <c r="I158" s="130">
        <f>I159</f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>G160</f>
        <v>2</v>
      </c>
      <c r="H159" s="130">
        <f>H160</f>
        <v>2</v>
      </c>
      <c r="I159" s="130">
        <f>I160</f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>H162+I162</f>
        <v>0</v>
      </c>
      <c r="H162" s="123">
        <f>I162+J162</f>
        <v>0</v>
      </c>
      <c r="I162" s="123">
        <f>J162+K162</f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>H163+I163</f>
        <v>0</v>
      </c>
      <c r="H163" s="140">
        <f>I163+J163</f>
        <v>0</v>
      </c>
      <c r="I163" s="140">
        <f>J163+K163</f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>H164+I164</f>
        <v>0</v>
      </c>
      <c r="H164" s="128">
        <f>I164+J164</f>
        <v>0</v>
      </c>
      <c r="I164" s="128">
        <f>J164+K164</f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>H165+I165</f>
        <v>0</v>
      </c>
      <c r="H165" s="129">
        <f>I165+J165</f>
        <v>0</v>
      </c>
      <c r="I165" s="129">
        <f>J165+K165</f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>G167</f>
        <v>7178.1</v>
      </c>
      <c r="H166" s="130">
        <f>H167</f>
        <v>7178.1</v>
      </c>
      <c r="I166" s="130">
        <f>I167</f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>G168</f>
        <v>7178.1</v>
      </c>
      <c r="H167" s="130">
        <f>H168</f>
        <v>7178.1</v>
      </c>
      <c r="I167" s="130">
        <f>I168</f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6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6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6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6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6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6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6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>G178</f>
        <v>1408.6</v>
      </c>
      <c r="H177" s="130">
        <f>H178</f>
        <v>1408.6</v>
      </c>
      <c r="I177" s="130">
        <f>I178</f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>G179</f>
        <v>1408.6</v>
      </c>
      <c r="H178" s="130">
        <f>H179</f>
        <v>1408.6</v>
      </c>
      <c r="I178" s="130">
        <f>I179</f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7" ref="G184:G189">G185</f>
        <v>60</v>
      </c>
      <c r="H184" s="141">
        <f aca="true" t="shared" si="8" ref="H184:H189">H185</f>
        <v>60</v>
      </c>
      <c r="I184" s="141">
        <f aca="true" t="shared" si="9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7"/>
        <v>60</v>
      </c>
      <c r="H185" s="130">
        <f t="shared" si="8"/>
        <v>60</v>
      </c>
      <c r="I185" s="130">
        <f t="shared" si="9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7"/>
        <v>60</v>
      </c>
      <c r="H186" s="130">
        <f t="shared" si="8"/>
        <v>60</v>
      </c>
      <c r="I186" s="130">
        <f t="shared" si="9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7"/>
        <v>60</v>
      </c>
      <c r="H187" s="130">
        <f t="shared" si="8"/>
        <v>60</v>
      </c>
      <c r="I187" s="130">
        <f t="shared" si="9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7"/>
        <v>60</v>
      </c>
      <c r="H188" s="130">
        <f t="shared" si="8"/>
        <v>60</v>
      </c>
      <c r="I188" s="130">
        <f t="shared" si="9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7"/>
        <v>60</v>
      </c>
      <c r="H189" s="130">
        <f t="shared" si="8"/>
        <v>60</v>
      </c>
      <c r="I189" s="130">
        <f t="shared" si="9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>G192</f>
        <v>1000.1</v>
      </c>
      <c r="H191" s="141">
        <f>H192</f>
        <v>1000.1</v>
      </c>
      <c r="I191" s="141">
        <f>I192</f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>G193</f>
        <v>1000.1</v>
      </c>
      <c r="H192" s="130">
        <f>H193</f>
        <v>1000.1</v>
      </c>
      <c r="I192" s="130">
        <f>I193</f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>G194</f>
        <v>1000.1</v>
      </c>
      <c r="H193" s="130">
        <f>H194</f>
        <v>1000.1</v>
      </c>
      <c r="I193" s="130">
        <f>I194</f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>G201</f>
        <v>206.6</v>
      </c>
      <c r="H200" s="129">
        <f>H201</f>
        <v>206.6</v>
      </c>
      <c r="I200" s="129">
        <f>I201</f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>G202</f>
        <v>206.6</v>
      </c>
      <c r="H201" s="129">
        <f>H202</f>
        <v>206.6</v>
      </c>
      <c r="I201" s="129">
        <f>I202</f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10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10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10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10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10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10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10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5.875" style="1" customWidth="1"/>
    <col min="6" max="6" width="7.875" style="1" customWidth="1"/>
    <col min="7" max="7" width="16.625" style="1" customWidth="1"/>
    <col min="8" max="8" width="17.1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375" style="1" hidden="1" customWidth="1"/>
    <col min="14" max="14" width="7.1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3" t="s">
        <v>0</v>
      </c>
      <c r="H1" s="183"/>
      <c r="I1" s="183"/>
    </row>
    <row r="2" spans="8:9" ht="18.75" customHeight="1">
      <c r="H2" s="183" t="s">
        <v>1</v>
      </c>
      <c r="I2" s="183"/>
    </row>
    <row r="3" spans="8:9" ht="18.75" customHeight="1">
      <c r="H3" s="183" t="s">
        <v>2</v>
      </c>
      <c r="I3" s="183"/>
    </row>
    <row r="4" spans="8:9" ht="18.75" customHeight="1">
      <c r="H4" s="183" t="s">
        <v>238</v>
      </c>
      <c r="I4" s="183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4" t="s">
        <v>239</v>
      </c>
      <c r="B7" s="184"/>
      <c r="C7" s="184"/>
      <c r="D7" s="184"/>
      <c r="E7" s="184"/>
      <c r="F7" s="184"/>
      <c r="G7" s="184"/>
      <c r="H7" s="184"/>
      <c r="I7" s="184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0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0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0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0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0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0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0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0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0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0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0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0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0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0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0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0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0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0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0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0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0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0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0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0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0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0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0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0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0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0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0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0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0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0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0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0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0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1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1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1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1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1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1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1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1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1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1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1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1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1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1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0"/>
  <sheetViews>
    <sheetView tabSelected="1" zoomScale="54" zoomScaleNormal="54" zoomScalePageLayoutView="0" workbookViewId="0" topLeftCell="A1">
      <selection activeCell="G5" sqref="G5:H5"/>
    </sheetView>
  </sheetViews>
  <sheetFormatPr defaultColWidth="9.00390625" defaultRowHeight="12.75"/>
  <cols>
    <col min="1" max="1" width="53.625" style="1" customWidth="1"/>
    <col min="2" max="2" width="5.375" style="1" customWidth="1"/>
    <col min="3" max="3" width="5.125" style="1" customWidth="1"/>
    <col min="4" max="4" width="16.625" style="1" customWidth="1"/>
    <col min="5" max="5" width="6.125" style="1" customWidth="1"/>
    <col min="6" max="6" width="20.125" style="1" customWidth="1"/>
    <col min="7" max="7" width="19.875" style="1" customWidth="1"/>
    <col min="8" max="8" width="17.125" style="1" customWidth="1"/>
    <col min="9" max="9" width="9.625" style="1" customWidth="1"/>
    <col min="10" max="246" width="9.00390625" style="1" customWidth="1"/>
  </cols>
  <sheetData>
    <row r="1" spans="6:8" ht="18.75" customHeight="1">
      <c r="F1" s="183" t="s">
        <v>242</v>
      </c>
      <c r="G1" s="183"/>
      <c r="H1" s="183"/>
    </row>
    <row r="2" spans="7:8" ht="18.75" customHeight="1">
      <c r="G2" s="183" t="s">
        <v>243</v>
      </c>
      <c r="H2" s="183"/>
    </row>
    <row r="3" spans="7:8" ht="18.75" customHeight="1">
      <c r="G3" s="183" t="s">
        <v>244</v>
      </c>
      <c r="H3" s="183"/>
    </row>
    <row r="4" spans="7:8" ht="18.75" customHeight="1">
      <c r="G4" s="183" t="s">
        <v>245</v>
      </c>
      <c r="H4" s="183"/>
    </row>
    <row r="5" spans="7:8" ht="18.75" customHeight="1">
      <c r="G5" s="183" t="s">
        <v>308</v>
      </c>
      <c r="H5" s="183"/>
    </row>
    <row r="6" ht="18.75">
      <c r="A6" s="2"/>
    </row>
    <row r="7" ht="18.75">
      <c r="A7" s="2"/>
    </row>
    <row r="8" spans="1:8" ht="90.75" customHeight="1">
      <c r="A8" s="184" t="s">
        <v>246</v>
      </c>
      <c r="B8" s="184"/>
      <c r="C8" s="184"/>
      <c r="D8" s="184"/>
      <c r="E8" s="184"/>
      <c r="F8" s="184"/>
      <c r="G8" s="184"/>
      <c r="H8" s="184"/>
    </row>
    <row r="9" spans="1:8" ht="18.75">
      <c r="A9" s="3"/>
      <c r="H9" s="2" t="s">
        <v>247</v>
      </c>
    </row>
    <row r="10" spans="1:8" ht="194.25" customHeight="1">
      <c r="A10" s="4" t="s">
        <v>6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</row>
    <row r="11" spans="1:8" ht="18.75">
      <c r="A11" s="8">
        <v>1</v>
      </c>
      <c r="B11" s="8">
        <v>3</v>
      </c>
      <c r="C11" s="8">
        <v>4</v>
      </c>
      <c r="D11" s="8">
        <v>5</v>
      </c>
      <c r="E11" s="8">
        <v>6</v>
      </c>
      <c r="F11" s="8">
        <v>7</v>
      </c>
      <c r="G11" s="8">
        <v>8</v>
      </c>
      <c r="H11" s="8">
        <v>9</v>
      </c>
    </row>
    <row r="12" spans="1:8" ht="27.75" customHeight="1">
      <c r="A12" s="143" t="s">
        <v>25</v>
      </c>
      <c r="B12" s="143"/>
      <c r="C12" s="143"/>
      <c r="D12" s="143"/>
      <c r="E12" s="143"/>
      <c r="F12" s="92">
        <f aca="true" t="shared" si="0" ref="F12:F19">G12+H12</f>
        <v>40872238.94</v>
      </c>
      <c r="G12" s="92">
        <f>G13+G59+G69+G112+G166+G209+G220+G237+G279+G286</f>
        <v>40265446.15</v>
      </c>
      <c r="H12" s="92">
        <f>H13+H59+H69+H112+H166+H209+H220+H237+H279+H286</f>
        <v>606792.79</v>
      </c>
    </row>
    <row r="13" spans="1:8" ht="27" customHeight="1">
      <c r="A13" s="144" t="s">
        <v>26</v>
      </c>
      <c r="B13" s="145" t="s">
        <v>27</v>
      </c>
      <c r="C13" s="145" t="s">
        <v>28</v>
      </c>
      <c r="D13" s="145"/>
      <c r="E13" s="145"/>
      <c r="F13" s="92">
        <f t="shared" si="0"/>
        <v>9219507</v>
      </c>
      <c r="G13" s="92">
        <f>G14+G22+G36+G48+G41</f>
        <v>9219507</v>
      </c>
      <c r="H13" s="92">
        <f>H14+H22+H36+H48</f>
        <v>0</v>
      </c>
    </row>
    <row r="14" spans="1:8" ht="77.25" customHeight="1">
      <c r="A14" s="75" t="s">
        <v>29</v>
      </c>
      <c r="B14" s="30" t="s">
        <v>27</v>
      </c>
      <c r="C14" s="30" t="s">
        <v>30</v>
      </c>
      <c r="D14" s="30" t="s">
        <v>31</v>
      </c>
      <c r="E14" s="30" t="s">
        <v>32</v>
      </c>
      <c r="F14" s="31">
        <f t="shared" si="0"/>
        <v>1357114</v>
      </c>
      <c r="G14" s="31">
        <f>G15</f>
        <v>1357114</v>
      </c>
      <c r="H14" s="31">
        <f>H15</f>
        <v>0</v>
      </c>
    </row>
    <row r="15" spans="1:8" ht="96.75" customHeight="1">
      <c r="A15" s="75" t="s">
        <v>248</v>
      </c>
      <c r="B15" s="30" t="s">
        <v>27</v>
      </c>
      <c r="C15" s="30" t="s">
        <v>30</v>
      </c>
      <c r="D15" s="30" t="s">
        <v>34</v>
      </c>
      <c r="E15" s="30" t="s">
        <v>32</v>
      </c>
      <c r="F15" s="31">
        <f t="shared" si="0"/>
        <v>1357114</v>
      </c>
      <c r="G15" s="31">
        <f>G16</f>
        <v>1357114</v>
      </c>
      <c r="H15" s="31">
        <f>H16</f>
        <v>0</v>
      </c>
    </row>
    <row r="16" spans="1:8" ht="27" customHeight="1">
      <c r="A16" s="146" t="s">
        <v>35</v>
      </c>
      <c r="B16" s="30" t="s">
        <v>27</v>
      </c>
      <c r="C16" s="30" t="s">
        <v>30</v>
      </c>
      <c r="D16" s="30" t="s">
        <v>36</v>
      </c>
      <c r="E16" s="30" t="s">
        <v>32</v>
      </c>
      <c r="F16" s="31">
        <f t="shared" si="0"/>
        <v>1357114</v>
      </c>
      <c r="G16" s="31">
        <f>G17</f>
        <v>1357114</v>
      </c>
      <c r="H16" s="31">
        <f>H17</f>
        <v>0</v>
      </c>
    </row>
    <row r="17" spans="1:8" ht="124.5" customHeight="1">
      <c r="A17" s="75" t="s">
        <v>37</v>
      </c>
      <c r="B17" s="30" t="s">
        <v>27</v>
      </c>
      <c r="C17" s="30" t="s">
        <v>30</v>
      </c>
      <c r="D17" s="30" t="s">
        <v>36</v>
      </c>
      <c r="E17" s="30" t="s">
        <v>38</v>
      </c>
      <c r="F17" s="31">
        <f t="shared" si="0"/>
        <v>1357114</v>
      </c>
      <c r="G17" s="31">
        <f>G18</f>
        <v>1357114</v>
      </c>
      <c r="H17" s="31">
        <f>H18</f>
        <v>0</v>
      </c>
    </row>
    <row r="18" spans="1:8" ht="43.5" customHeight="1">
      <c r="A18" s="75" t="s">
        <v>39</v>
      </c>
      <c r="B18" s="30" t="s">
        <v>27</v>
      </c>
      <c r="C18" s="30" t="s">
        <v>30</v>
      </c>
      <c r="D18" s="30" t="s">
        <v>36</v>
      </c>
      <c r="E18" s="30" t="s">
        <v>40</v>
      </c>
      <c r="F18" s="31">
        <f t="shared" si="0"/>
        <v>1357114</v>
      </c>
      <c r="G18" s="31">
        <f>G19+G21+G20</f>
        <v>1357114</v>
      </c>
      <c r="H18" s="31">
        <f>H19+H21</f>
        <v>0</v>
      </c>
    </row>
    <row r="19" spans="1:8" ht="43.5" customHeight="1">
      <c r="A19" s="75" t="s">
        <v>41</v>
      </c>
      <c r="B19" s="30" t="s">
        <v>27</v>
      </c>
      <c r="C19" s="30" t="s">
        <v>30</v>
      </c>
      <c r="D19" s="30" t="s">
        <v>36</v>
      </c>
      <c r="E19" s="30" t="s">
        <v>42</v>
      </c>
      <c r="F19" s="31">
        <f t="shared" si="0"/>
        <v>1042354</v>
      </c>
      <c r="G19" s="31">
        <v>1042354</v>
      </c>
      <c r="H19" s="31">
        <v>0</v>
      </c>
    </row>
    <row r="20" spans="1:8" ht="65.25" customHeight="1">
      <c r="A20" s="75" t="s">
        <v>43</v>
      </c>
      <c r="B20" s="30" t="s">
        <v>27</v>
      </c>
      <c r="C20" s="30" t="s">
        <v>30</v>
      </c>
      <c r="D20" s="30" t="s">
        <v>36</v>
      </c>
      <c r="E20" s="30" t="s">
        <v>44</v>
      </c>
      <c r="F20" s="31">
        <v>0</v>
      </c>
      <c r="G20" s="31">
        <v>0</v>
      </c>
      <c r="H20" s="31"/>
    </row>
    <row r="21" spans="1:8" ht="79.5" customHeight="1">
      <c r="A21" s="75" t="s">
        <v>45</v>
      </c>
      <c r="B21" s="30" t="s">
        <v>27</v>
      </c>
      <c r="C21" s="30" t="s">
        <v>30</v>
      </c>
      <c r="D21" s="30" t="s">
        <v>36</v>
      </c>
      <c r="E21" s="30" t="s">
        <v>46</v>
      </c>
      <c r="F21" s="31">
        <f aca="true" t="shared" si="1" ref="F21:F177">G21+H21</f>
        <v>314760</v>
      </c>
      <c r="G21" s="31">
        <v>314760</v>
      </c>
      <c r="H21" s="31">
        <v>0</v>
      </c>
    </row>
    <row r="22" spans="1:8" ht="96" customHeight="1">
      <c r="A22" s="75" t="s">
        <v>47</v>
      </c>
      <c r="B22" s="30" t="s">
        <v>27</v>
      </c>
      <c r="C22" s="30" t="s">
        <v>48</v>
      </c>
      <c r="D22" s="30" t="s">
        <v>31</v>
      </c>
      <c r="E22" s="30" t="s">
        <v>32</v>
      </c>
      <c r="F22" s="31">
        <f t="shared" si="1"/>
        <v>6696200</v>
      </c>
      <c r="G22" s="31">
        <f>G23</f>
        <v>6696200</v>
      </c>
      <c r="H22" s="31">
        <f>H23</f>
        <v>0</v>
      </c>
    </row>
    <row r="23" spans="1:8" ht="93.75">
      <c r="A23" s="75" t="s">
        <v>249</v>
      </c>
      <c r="B23" s="30" t="s">
        <v>27</v>
      </c>
      <c r="C23" s="30" t="s">
        <v>48</v>
      </c>
      <c r="D23" s="30" t="s">
        <v>34</v>
      </c>
      <c r="E23" s="30" t="s">
        <v>32</v>
      </c>
      <c r="F23" s="31">
        <f t="shared" si="1"/>
        <v>6696200</v>
      </c>
      <c r="G23" s="31">
        <f>G24+G30</f>
        <v>6696200</v>
      </c>
      <c r="H23" s="31">
        <f>H24+H30</f>
        <v>0</v>
      </c>
    </row>
    <row r="24" spans="1:8" ht="63" customHeight="1">
      <c r="A24" s="75" t="s">
        <v>49</v>
      </c>
      <c r="B24" s="30" t="s">
        <v>27</v>
      </c>
      <c r="C24" s="30" t="s">
        <v>48</v>
      </c>
      <c r="D24" s="30" t="s">
        <v>50</v>
      </c>
      <c r="E24" s="30" t="s">
        <v>32</v>
      </c>
      <c r="F24" s="31">
        <f t="shared" si="1"/>
        <v>3211200</v>
      </c>
      <c r="G24" s="31">
        <f>G25</f>
        <v>3211200</v>
      </c>
      <c r="H24" s="31">
        <f>H25</f>
        <v>0</v>
      </c>
    </row>
    <row r="25" spans="1:8" ht="118.5" customHeight="1">
      <c r="A25" s="75" t="s">
        <v>37</v>
      </c>
      <c r="B25" s="30" t="s">
        <v>27</v>
      </c>
      <c r="C25" s="30" t="s">
        <v>48</v>
      </c>
      <c r="D25" s="30" t="s">
        <v>50</v>
      </c>
      <c r="E25" s="30" t="s">
        <v>38</v>
      </c>
      <c r="F25" s="31">
        <f t="shared" si="1"/>
        <v>3211200</v>
      </c>
      <c r="G25" s="31">
        <f>G26</f>
        <v>3211200</v>
      </c>
      <c r="H25" s="31">
        <f>H26</f>
        <v>0</v>
      </c>
    </row>
    <row r="26" spans="1:8" ht="42.75" customHeight="1">
      <c r="A26" s="75" t="s">
        <v>39</v>
      </c>
      <c r="B26" s="30" t="s">
        <v>27</v>
      </c>
      <c r="C26" s="30" t="s">
        <v>48</v>
      </c>
      <c r="D26" s="30" t="s">
        <v>50</v>
      </c>
      <c r="E26" s="30" t="s">
        <v>40</v>
      </c>
      <c r="F26" s="31">
        <f t="shared" si="1"/>
        <v>3211200</v>
      </c>
      <c r="G26" s="31">
        <f>G27+G29+G28</f>
        <v>3211200</v>
      </c>
      <c r="H26" s="31">
        <f>H27+H29</f>
        <v>0</v>
      </c>
    </row>
    <row r="27" spans="1:8" ht="42" customHeight="1">
      <c r="A27" s="75" t="s">
        <v>41</v>
      </c>
      <c r="B27" s="30" t="s">
        <v>27</v>
      </c>
      <c r="C27" s="30" t="s">
        <v>48</v>
      </c>
      <c r="D27" s="30" t="s">
        <v>50</v>
      </c>
      <c r="E27" s="30" t="s">
        <v>42</v>
      </c>
      <c r="F27" s="31">
        <f t="shared" si="1"/>
        <v>2497100</v>
      </c>
      <c r="G27" s="31">
        <v>2497100</v>
      </c>
      <c r="H27" s="31">
        <v>0</v>
      </c>
    </row>
    <row r="28" spans="1:8" ht="69" customHeight="1">
      <c r="A28" s="75" t="s">
        <v>43</v>
      </c>
      <c r="B28" s="30" t="s">
        <v>27</v>
      </c>
      <c r="C28" s="30" t="s">
        <v>48</v>
      </c>
      <c r="D28" s="30" t="s">
        <v>50</v>
      </c>
      <c r="E28" s="30" t="s">
        <v>44</v>
      </c>
      <c r="F28" s="31">
        <f t="shared" si="1"/>
        <v>111000</v>
      </c>
      <c r="G28" s="31">
        <v>111000</v>
      </c>
      <c r="H28" s="31"/>
    </row>
    <row r="29" spans="1:8" ht="79.5" customHeight="1">
      <c r="A29" s="75" t="s">
        <v>45</v>
      </c>
      <c r="B29" s="30" t="s">
        <v>27</v>
      </c>
      <c r="C29" s="30" t="s">
        <v>48</v>
      </c>
      <c r="D29" s="30" t="s">
        <v>50</v>
      </c>
      <c r="E29" s="30" t="s">
        <v>46</v>
      </c>
      <c r="F29" s="31">
        <f t="shared" si="1"/>
        <v>603100</v>
      </c>
      <c r="G29" s="31">
        <v>603100</v>
      </c>
      <c r="H29" s="31">
        <v>0</v>
      </c>
    </row>
    <row r="30" spans="1:8" ht="65.25" customHeight="1">
      <c r="A30" s="75" t="s">
        <v>51</v>
      </c>
      <c r="B30" s="30" t="s">
        <v>27</v>
      </c>
      <c r="C30" s="30" t="s">
        <v>48</v>
      </c>
      <c r="D30" s="30" t="s">
        <v>52</v>
      </c>
      <c r="E30" s="30" t="s">
        <v>32</v>
      </c>
      <c r="F30" s="31">
        <f t="shared" si="1"/>
        <v>3485000</v>
      </c>
      <c r="G30" s="31">
        <f>G31</f>
        <v>3485000</v>
      </c>
      <c r="H30" s="31">
        <f>H31</f>
        <v>0</v>
      </c>
    </row>
    <row r="31" spans="1:8" ht="121.5" customHeight="1">
      <c r="A31" s="75" t="s">
        <v>37</v>
      </c>
      <c r="B31" s="30" t="s">
        <v>27</v>
      </c>
      <c r="C31" s="30" t="s">
        <v>48</v>
      </c>
      <c r="D31" s="30" t="s">
        <v>52</v>
      </c>
      <c r="E31" s="30" t="s">
        <v>38</v>
      </c>
      <c r="F31" s="31">
        <f t="shared" si="1"/>
        <v>3485000</v>
      </c>
      <c r="G31" s="31">
        <f>G32</f>
        <v>3485000</v>
      </c>
      <c r="H31" s="31">
        <f>H32</f>
        <v>0</v>
      </c>
    </row>
    <row r="32" spans="1:8" ht="59.25" customHeight="1">
      <c r="A32" s="75" t="s">
        <v>39</v>
      </c>
      <c r="B32" s="30" t="s">
        <v>27</v>
      </c>
      <c r="C32" s="30" t="s">
        <v>48</v>
      </c>
      <c r="D32" s="30" t="s">
        <v>52</v>
      </c>
      <c r="E32" s="30" t="s">
        <v>40</v>
      </c>
      <c r="F32" s="31">
        <f t="shared" si="1"/>
        <v>3485000</v>
      </c>
      <c r="G32" s="31">
        <f>G33+G35+G34</f>
        <v>3485000</v>
      </c>
      <c r="H32" s="31">
        <f>H33+H35</f>
        <v>0</v>
      </c>
    </row>
    <row r="33" spans="1:8" ht="48" customHeight="1">
      <c r="A33" s="75" t="s">
        <v>41</v>
      </c>
      <c r="B33" s="30" t="s">
        <v>27</v>
      </c>
      <c r="C33" s="30" t="s">
        <v>48</v>
      </c>
      <c r="D33" s="30" t="s">
        <v>52</v>
      </c>
      <c r="E33" s="30" t="s">
        <v>42</v>
      </c>
      <c r="F33" s="31">
        <f t="shared" si="1"/>
        <v>2772725</v>
      </c>
      <c r="G33" s="31">
        <v>2772725</v>
      </c>
      <c r="H33" s="31"/>
    </row>
    <row r="34" spans="1:8" ht="68.25" customHeight="1">
      <c r="A34" s="75" t="s">
        <v>43</v>
      </c>
      <c r="B34" s="30" t="s">
        <v>27</v>
      </c>
      <c r="C34" s="30" t="s">
        <v>48</v>
      </c>
      <c r="D34" s="30" t="s">
        <v>52</v>
      </c>
      <c r="E34" s="30" t="s">
        <v>44</v>
      </c>
      <c r="F34" s="31">
        <f t="shared" si="1"/>
        <v>121275</v>
      </c>
      <c r="G34" s="31">
        <v>121275</v>
      </c>
      <c r="H34" s="31"/>
    </row>
    <row r="35" spans="1:9" ht="81.75" customHeight="1">
      <c r="A35" s="75" t="s">
        <v>45</v>
      </c>
      <c r="B35" s="30" t="s">
        <v>27</v>
      </c>
      <c r="C35" s="30" t="s">
        <v>48</v>
      </c>
      <c r="D35" s="30" t="s">
        <v>52</v>
      </c>
      <c r="E35" s="30" t="s">
        <v>46</v>
      </c>
      <c r="F35" s="31">
        <f t="shared" si="1"/>
        <v>591000</v>
      </c>
      <c r="G35" s="31">
        <v>591000</v>
      </c>
      <c r="H35" s="31">
        <v>0</v>
      </c>
      <c r="I35" s="14"/>
    </row>
    <row r="36" spans="1:8" ht="81" customHeight="1">
      <c r="A36" s="75" t="s">
        <v>53</v>
      </c>
      <c r="B36" s="30" t="s">
        <v>27</v>
      </c>
      <c r="C36" s="30" t="s">
        <v>54</v>
      </c>
      <c r="D36" s="30" t="s">
        <v>55</v>
      </c>
      <c r="E36" s="30" t="s">
        <v>32</v>
      </c>
      <c r="F36" s="31">
        <f t="shared" si="1"/>
        <v>16793</v>
      </c>
      <c r="G36" s="31">
        <v>16793</v>
      </c>
      <c r="H36" s="31">
        <f>H37</f>
        <v>0</v>
      </c>
    </row>
    <row r="37" spans="1:8" ht="18.75">
      <c r="A37" s="146" t="s">
        <v>56</v>
      </c>
      <c r="B37" s="30" t="s">
        <v>27</v>
      </c>
      <c r="C37" s="30" t="s">
        <v>54</v>
      </c>
      <c r="D37" s="30" t="s">
        <v>57</v>
      </c>
      <c r="E37" s="30" t="s">
        <v>32</v>
      </c>
      <c r="F37" s="31">
        <f t="shared" si="1"/>
        <v>16793</v>
      </c>
      <c r="G37" s="31">
        <f>G38</f>
        <v>16793</v>
      </c>
      <c r="H37" s="31">
        <f>H38</f>
        <v>0</v>
      </c>
    </row>
    <row r="38" spans="1:8" ht="112.5" customHeight="1">
      <c r="A38" s="75" t="s">
        <v>58</v>
      </c>
      <c r="B38" s="30" t="s">
        <v>27</v>
      </c>
      <c r="C38" s="30" t="s">
        <v>54</v>
      </c>
      <c r="D38" s="30" t="s">
        <v>59</v>
      </c>
      <c r="E38" s="30" t="s">
        <v>32</v>
      </c>
      <c r="F38" s="31">
        <f t="shared" si="1"/>
        <v>16793</v>
      </c>
      <c r="G38" s="31">
        <f>G39</f>
        <v>16793</v>
      </c>
      <c r="H38" s="31">
        <f>H39</f>
        <v>0</v>
      </c>
    </row>
    <row r="39" spans="1:8" ht="36" customHeight="1">
      <c r="A39" s="75" t="s">
        <v>60</v>
      </c>
      <c r="B39" s="30" t="s">
        <v>27</v>
      </c>
      <c r="C39" s="30" t="s">
        <v>54</v>
      </c>
      <c r="D39" s="30" t="s">
        <v>59</v>
      </c>
      <c r="E39" s="30" t="s">
        <v>61</v>
      </c>
      <c r="F39" s="31">
        <f t="shared" si="1"/>
        <v>16793</v>
      </c>
      <c r="G39" s="31">
        <f>G40</f>
        <v>16793</v>
      </c>
      <c r="H39" s="31">
        <f>H40</f>
        <v>0</v>
      </c>
    </row>
    <row r="40" spans="1:8" ht="36" customHeight="1">
      <c r="A40" s="75" t="s">
        <v>62</v>
      </c>
      <c r="B40" s="30" t="s">
        <v>27</v>
      </c>
      <c r="C40" s="30" t="s">
        <v>54</v>
      </c>
      <c r="D40" s="30" t="s">
        <v>59</v>
      </c>
      <c r="E40" s="30" t="s">
        <v>63</v>
      </c>
      <c r="F40" s="31">
        <f t="shared" si="1"/>
        <v>16793</v>
      </c>
      <c r="G40" s="31">
        <v>16793</v>
      </c>
      <c r="H40" s="31">
        <v>0</v>
      </c>
    </row>
    <row r="41" spans="1:10" ht="36" customHeight="1" hidden="1">
      <c r="A41" s="75" t="s">
        <v>64</v>
      </c>
      <c r="B41" s="30" t="s">
        <v>27</v>
      </c>
      <c r="C41" s="30" t="s">
        <v>65</v>
      </c>
      <c r="D41" s="30" t="s">
        <v>55</v>
      </c>
      <c r="E41" s="30" t="s">
        <v>32</v>
      </c>
      <c r="F41" s="31">
        <f t="shared" si="1"/>
        <v>0</v>
      </c>
      <c r="G41" s="31">
        <f>G42</f>
        <v>0</v>
      </c>
      <c r="H41" s="31">
        <f>H42</f>
        <v>0</v>
      </c>
      <c r="J41" s="41"/>
    </row>
    <row r="42" spans="1:10" ht="36" customHeight="1" hidden="1">
      <c r="A42" s="146" t="s">
        <v>56</v>
      </c>
      <c r="B42" s="30" t="s">
        <v>27</v>
      </c>
      <c r="C42" s="30" t="s">
        <v>65</v>
      </c>
      <c r="D42" s="30" t="s">
        <v>57</v>
      </c>
      <c r="E42" s="30" t="s">
        <v>32</v>
      </c>
      <c r="F42" s="31">
        <f t="shared" si="1"/>
        <v>0</v>
      </c>
      <c r="G42" s="31">
        <f>G43</f>
        <v>0</v>
      </c>
      <c r="H42" s="31">
        <f>H43</f>
        <v>0</v>
      </c>
      <c r="J42" s="41"/>
    </row>
    <row r="43" spans="1:10" ht="36" customHeight="1" hidden="1">
      <c r="A43" s="75" t="s">
        <v>64</v>
      </c>
      <c r="B43" s="30" t="s">
        <v>27</v>
      </c>
      <c r="C43" s="30" t="s">
        <v>65</v>
      </c>
      <c r="D43" s="30" t="s">
        <v>66</v>
      </c>
      <c r="E43" s="30" t="s">
        <v>32</v>
      </c>
      <c r="F43" s="31">
        <f t="shared" si="1"/>
        <v>0</v>
      </c>
      <c r="G43" s="31">
        <f>G45</f>
        <v>0</v>
      </c>
      <c r="H43" s="31">
        <f>H45</f>
        <v>0</v>
      </c>
      <c r="J43" s="41"/>
    </row>
    <row r="44" spans="1:10" ht="36" customHeight="1" hidden="1">
      <c r="A44" s="75" t="s">
        <v>67</v>
      </c>
      <c r="B44" s="30" t="s">
        <v>27</v>
      </c>
      <c r="C44" s="30" t="s">
        <v>65</v>
      </c>
      <c r="D44" s="30" t="s">
        <v>66</v>
      </c>
      <c r="E44" s="30" t="s">
        <v>68</v>
      </c>
      <c r="F44" s="31">
        <f t="shared" si="1"/>
        <v>0</v>
      </c>
      <c r="G44" s="31">
        <f>G45</f>
        <v>0</v>
      </c>
      <c r="H44" s="31"/>
      <c r="J44" s="41"/>
    </row>
    <row r="45" spans="1:10" ht="36" customHeight="1" hidden="1">
      <c r="A45" s="75" t="s">
        <v>69</v>
      </c>
      <c r="B45" s="30" t="s">
        <v>27</v>
      </c>
      <c r="C45" s="30" t="s">
        <v>65</v>
      </c>
      <c r="D45" s="30" t="s">
        <v>66</v>
      </c>
      <c r="E45" s="30" t="s">
        <v>70</v>
      </c>
      <c r="F45" s="31">
        <f t="shared" si="1"/>
        <v>0</v>
      </c>
      <c r="G45" s="31">
        <f>G46</f>
        <v>0</v>
      </c>
      <c r="H45" s="31">
        <f>H46</f>
        <v>0</v>
      </c>
      <c r="J45" s="41"/>
    </row>
    <row r="46" spans="1:10" ht="36" customHeight="1" hidden="1">
      <c r="A46" s="75" t="s">
        <v>71</v>
      </c>
      <c r="B46" s="30" t="s">
        <v>27</v>
      </c>
      <c r="C46" s="30" t="s">
        <v>65</v>
      </c>
      <c r="D46" s="30" t="s">
        <v>66</v>
      </c>
      <c r="E46" s="30" t="s">
        <v>32</v>
      </c>
      <c r="F46" s="31">
        <f t="shared" si="1"/>
        <v>0</v>
      </c>
      <c r="G46" s="31">
        <v>0</v>
      </c>
      <c r="H46" s="31">
        <v>0</v>
      </c>
      <c r="J46" s="41"/>
    </row>
    <row r="47" spans="1:10" ht="36" customHeight="1" hidden="1">
      <c r="A47" s="75" t="s">
        <v>69</v>
      </c>
      <c r="B47" s="30" t="s">
        <v>27</v>
      </c>
      <c r="C47" s="30" t="s">
        <v>65</v>
      </c>
      <c r="D47" s="30" t="s">
        <v>66</v>
      </c>
      <c r="E47" s="30" t="s">
        <v>70</v>
      </c>
      <c r="F47" s="31">
        <f t="shared" si="1"/>
        <v>0</v>
      </c>
      <c r="G47" s="31">
        <v>0</v>
      </c>
      <c r="H47" s="31"/>
      <c r="J47" s="41"/>
    </row>
    <row r="48" spans="1:18" ht="36" customHeight="1">
      <c r="A48" s="75" t="s">
        <v>72</v>
      </c>
      <c r="B48" s="77" t="s">
        <v>27</v>
      </c>
      <c r="C48" s="76">
        <v>13</v>
      </c>
      <c r="D48" s="147" t="s">
        <v>34</v>
      </c>
      <c r="E48" s="147" t="s">
        <v>32</v>
      </c>
      <c r="F48" s="31">
        <f t="shared" si="1"/>
        <v>1149400</v>
      </c>
      <c r="G48" s="31">
        <f>G49</f>
        <v>1149400</v>
      </c>
      <c r="H48" s="31">
        <f>H49</f>
        <v>0</v>
      </c>
      <c r="M48" s="49"/>
      <c r="N48" s="49"/>
      <c r="O48" s="49"/>
      <c r="P48" s="49"/>
      <c r="Q48" s="49"/>
      <c r="R48" s="49"/>
    </row>
    <row r="49" spans="1:18" ht="93.75">
      <c r="A49" s="75" t="s">
        <v>250</v>
      </c>
      <c r="B49" s="77" t="s">
        <v>27</v>
      </c>
      <c r="C49" s="76">
        <v>13</v>
      </c>
      <c r="D49" s="147" t="s">
        <v>34</v>
      </c>
      <c r="E49" s="147" t="s">
        <v>32</v>
      </c>
      <c r="F49" s="31">
        <f t="shared" si="1"/>
        <v>1149400</v>
      </c>
      <c r="G49" s="31">
        <f>G50</f>
        <v>1149400</v>
      </c>
      <c r="H49" s="31">
        <f>H50</f>
        <v>0</v>
      </c>
      <c r="M49" s="53"/>
      <c r="N49" s="54"/>
      <c r="O49" s="55"/>
      <c r="P49" s="55"/>
      <c r="Q49" s="55"/>
      <c r="R49" s="55"/>
    </row>
    <row r="50" spans="1:18" ht="36" customHeight="1">
      <c r="A50" s="75" t="s">
        <v>74</v>
      </c>
      <c r="B50" s="77" t="s">
        <v>27</v>
      </c>
      <c r="C50" s="76">
        <v>13</v>
      </c>
      <c r="D50" s="147" t="s">
        <v>75</v>
      </c>
      <c r="E50" s="147" t="s">
        <v>32</v>
      </c>
      <c r="F50" s="31">
        <f t="shared" si="1"/>
        <v>1149400</v>
      </c>
      <c r="G50" s="31">
        <f>+G51+G54</f>
        <v>1149400</v>
      </c>
      <c r="H50" s="31">
        <f>H51+H54</f>
        <v>0</v>
      </c>
      <c r="M50" s="53"/>
      <c r="N50" s="54"/>
      <c r="O50" s="55"/>
      <c r="P50" s="55"/>
      <c r="Q50" s="55"/>
      <c r="R50" s="55"/>
    </row>
    <row r="51" spans="1:18" ht="56.25" customHeight="1">
      <c r="A51" s="75" t="s">
        <v>76</v>
      </c>
      <c r="B51" s="77" t="s">
        <v>27</v>
      </c>
      <c r="C51" s="76">
        <v>13</v>
      </c>
      <c r="D51" s="147" t="s">
        <v>75</v>
      </c>
      <c r="E51" s="76">
        <v>200</v>
      </c>
      <c r="F51" s="31">
        <f t="shared" si="1"/>
        <v>1094400</v>
      </c>
      <c r="G51" s="31">
        <f>G52</f>
        <v>1094400</v>
      </c>
      <c r="H51" s="31">
        <f>H52</f>
        <v>0</v>
      </c>
      <c r="M51" s="49"/>
      <c r="N51" s="49"/>
      <c r="O51" s="49"/>
      <c r="P51" s="49"/>
      <c r="Q51" s="49"/>
      <c r="R51" s="49"/>
    </row>
    <row r="52" spans="1:8" ht="66.75" customHeight="1">
      <c r="A52" s="75" t="s">
        <v>77</v>
      </c>
      <c r="B52" s="77" t="s">
        <v>27</v>
      </c>
      <c r="C52" s="76">
        <v>13</v>
      </c>
      <c r="D52" s="147" t="s">
        <v>75</v>
      </c>
      <c r="E52" s="76">
        <v>240</v>
      </c>
      <c r="F52" s="31">
        <f t="shared" si="1"/>
        <v>1094400</v>
      </c>
      <c r="G52" s="31">
        <f>G53</f>
        <v>1094400</v>
      </c>
      <c r="H52" s="31">
        <f>H53</f>
        <v>0</v>
      </c>
    </row>
    <row r="53" spans="1:8" ht="71.25" customHeight="1">
      <c r="A53" s="75" t="s">
        <v>78</v>
      </c>
      <c r="B53" s="77" t="s">
        <v>27</v>
      </c>
      <c r="C53" s="76">
        <v>13</v>
      </c>
      <c r="D53" s="147" t="s">
        <v>75</v>
      </c>
      <c r="E53" s="76">
        <v>244</v>
      </c>
      <c r="F53" s="31">
        <f t="shared" si="1"/>
        <v>1094400</v>
      </c>
      <c r="G53" s="31">
        <v>1094400</v>
      </c>
      <c r="H53" s="31">
        <v>0</v>
      </c>
    </row>
    <row r="54" spans="1:8" ht="36" customHeight="1">
      <c r="A54" s="75" t="s">
        <v>67</v>
      </c>
      <c r="B54" s="77" t="s">
        <v>27</v>
      </c>
      <c r="C54" s="76">
        <v>13</v>
      </c>
      <c r="D54" s="147" t="s">
        <v>75</v>
      </c>
      <c r="E54" s="76">
        <v>800</v>
      </c>
      <c r="F54" s="31">
        <f t="shared" si="1"/>
        <v>55000</v>
      </c>
      <c r="G54" s="31">
        <f>G55</f>
        <v>55000</v>
      </c>
      <c r="H54" s="31">
        <f>H55</f>
        <v>0</v>
      </c>
    </row>
    <row r="55" spans="1:8" ht="36" customHeight="1">
      <c r="A55" s="75" t="s">
        <v>79</v>
      </c>
      <c r="B55" s="77" t="s">
        <v>27</v>
      </c>
      <c r="C55" s="76">
        <v>13</v>
      </c>
      <c r="D55" s="147" t="s">
        <v>75</v>
      </c>
      <c r="E55" s="76">
        <v>850</v>
      </c>
      <c r="F55" s="31">
        <f t="shared" si="1"/>
        <v>55000</v>
      </c>
      <c r="G55" s="31">
        <f>G56+G57+G58</f>
        <v>55000</v>
      </c>
      <c r="H55" s="31">
        <f>H56+H57</f>
        <v>0</v>
      </c>
    </row>
    <row r="56" spans="1:8" ht="42" customHeight="1">
      <c r="A56" s="75" t="s">
        <v>80</v>
      </c>
      <c r="B56" s="77" t="s">
        <v>27</v>
      </c>
      <c r="C56" s="76">
        <v>13</v>
      </c>
      <c r="D56" s="147" t="s">
        <v>75</v>
      </c>
      <c r="E56" s="76">
        <v>851</v>
      </c>
      <c r="F56" s="31">
        <f t="shared" si="1"/>
        <v>35000</v>
      </c>
      <c r="G56" s="31">
        <v>35000</v>
      </c>
      <c r="H56" s="31">
        <v>0</v>
      </c>
    </row>
    <row r="57" spans="1:9" ht="36" customHeight="1">
      <c r="A57" s="75" t="s">
        <v>81</v>
      </c>
      <c r="B57" s="77" t="s">
        <v>27</v>
      </c>
      <c r="C57" s="76">
        <v>13</v>
      </c>
      <c r="D57" s="147" t="s">
        <v>75</v>
      </c>
      <c r="E57" s="76">
        <v>852</v>
      </c>
      <c r="F57" s="31">
        <f t="shared" si="1"/>
        <v>5000</v>
      </c>
      <c r="G57" s="31">
        <v>5000</v>
      </c>
      <c r="H57" s="31">
        <v>0</v>
      </c>
      <c r="I57" s="1" t="s">
        <v>82</v>
      </c>
    </row>
    <row r="58" spans="1:8" ht="36" customHeight="1">
      <c r="A58" s="75" t="s">
        <v>83</v>
      </c>
      <c r="B58" s="77" t="s">
        <v>27</v>
      </c>
      <c r="C58" s="76">
        <v>13</v>
      </c>
      <c r="D58" s="147" t="s">
        <v>75</v>
      </c>
      <c r="E58" s="76">
        <v>853</v>
      </c>
      <c r="F58" s="31">
        <f t="shared" si="1"/>
        <v>15000</v>
      </c>
      <c r="G58" s="31">
        <v>15000</v>
      </c>
      <c r="H58" s="31"/>
    </row>
    <row r="59" spans="1:8" ht="53.25" customHeight="1">
      <c r="A59" s="148" t="s">
        <v>84</v>
      </c>
      <c r="B59" s="96" t="s">
        <v>30</v>
      </c>
      <c r="C59" s="96" t="s">
        <v>85</v>
      </c>
      <c r="D59" s="96" t="s">
        <v>31</v>
      </c>
      <c r="E59" s="96" t="s">
        <v>32</v>
      </c>
      <c r="F59" s="31">
        <f t="shared" si="1"/>
        <v>219000</v>
      </c>
      <c r="G59" s="92">
        <f>G60</f>
        <v>0</v>
      </c>
      <c r="H59" s="92">
        <f>H60</f>
        <v>219000</v>
      </c>
    </row>
    <row r="60" spans="1:8" ht="56.25" customHeight="1">
      <c r="A60" s="146" t="s">
        <v>56</v>
      </c>
      <c r="B60" s="77" t="s">
        <v>30</v>
      </c>
      <c r="C60" s="77" t="s">
        <v>85</v>
      </c>
      <c r="D60" s="76">
        <v>7000000000</v>
      </c>
      <c r="E60" s="77" t="s">
        <v>32</v>
      </c>
      <c r="F60" s="31">
        <f t="shared" si="1"/>
        <v>219000</v>
      </c>
      <c r="G60" s="31">
        <f>G61</f>
        <v>0</v>
      </c>
      <c r="H60" s="31">
        <f>H61</f>
        <v>219000</v>
      </c>
    </row>
    <row r="61" spans="1:8" ht="56.25" customHeight="1">
      <c r="A61" s="75" t="s">
        <v>86</v>
      </c>
      <c r="B61" s="77" t="s">
        <v>30</v>
      </c>
      <c r="C61" s="77" t="s">
        <v>85</v>
      </c>
      <c r="D61" s="76">
        <v>7000051180</v>
      </c>
      <c r="E61" s="77" t="s">
        <v>32</v>
      </c>
      <c r="F61" s="31">
        <f t="shared" si="1"/>
        <v>219000</v>
      </c>
      <c r="G61" s="31">
        <f>G62</f>
        <v>0</v>
      </c>
      <c r="H61" s="31">
        <f>H62</f>
        <v>219000</v>
      </c>
    </row>
    <row r="62" spans="1:8" ht="112.5" customHeight="1">
      <c r="A62" s="75" t="s">
        <v>37</v>
      </c>
      <c r="B62" s="77" t="s">
        <v>30</v>
      </c>
      <c r="C62" s="77" t="s">
        <v>85</v>
      </c>
      <c r="D62" s="76">
        <v>7000051180</v>
      </c>
      <c r="E62" s="76">
        <v>100</v>
      </c>
      <c r="F62" s="31">
        <f t="shared" si="1"/>
        <v>219000</v>
      </c>
      <c r="G62" s="31">
        <v>0</v>
      </c>
      <c r="H62" s="31">
        <f>H63+H66</f>
        <v>219000</v>
      </c>
    </row>
    <row r="63" spans="1:8" ht="45.75" customHeight="1">
      <c r="A63" s="75" t="s">
        <v>39</v>
      </c>
      <c r="B63" s="77" t="s">
        <v>30</v>
      </c>
      <c r="C63" s="77" t="s">
        <v>85</v>
      </c>
      <c r="D63" s="76">
        <v>7000051180</v>
      </c>
      <c r="E63" s="76">
        <v>120</v>
      </c>
      <c r="F63" s="31">
        <f t="shared" si="1"/>
        <v>215400</v>
      </c>
      <c r="G63" s="31">
        <v>0</v>
      </c>
      <c r="H63" s="31">
        <f>H64+H65</f>
        <v>215400</v>
      </c>
    </row>
    <row r="64" spans="1:8" ht="45" customHeight="1">
      <c r="A64" s="75" t="s">
        <v>41</v>
      </c>
      <c r="B64" s="77" t="s">
        <v>30</v>
      </c>
      <c r="C64" s="77" t="s">
        <v>85</v>
      </c>
      <c r="D64" s="76">
        <v>7000051180</v>
      </c>
      <c r="E64" s="76">
        <v>121</v>
      </c>
      <c r="F64" s="31">
        <f t="shared" si="1"/>
        <v>165400</v>
      </c>
      <c r="G64" s="31">
        <v>0</v>
      </c>
      <c r="H64" s="31">
        <v>165400</v>
      </c>
    </row>
    <row r="65" spans="1:8" ht="80.25" customHeight="1">
      <c r="A65" s="75" t="s">
        <v>45</v>
      </c>
      <c r="B65" s="77" t="s">
        <v>30</v>
      </c>
      <c r="C65" s="77" t="s">
        <v>85</v>
      </c>
      <c r="D65" s="76">
        <v>7000051180</v>
      </c>
      <c r="E65" s="76">
        <v>129</v>
      </c>
      <c r="F65" s="31">
        <f t="shared" si="1"/>
        <v>50000</v>
      </c>
      <c r="G65" s="31">
        <v>0</v>
      </c>
      <c r="H65" s="31">
        <v>50000</v>
      </c>
    </row>
    <row r="66" spans="1:8" ht="57.75" customHeight="1">
      <c r="A66" s="75" t="s">
        <v>76</v>
      </c>
      <c r="B66" s="77" t="s">
        <v>30</v>
      </c>
      <c r="C66" s="76" t="s">
        <v>85</v>
      </c>
      <c r="D66" s="76">
        <v>7000051180</v>
      </c>
      <c r="E66" s="76">
        <v>200</v>
      </c>
      <c r="F66" s="31">
        <f t="shared" si="1"/>
        <v>3600</v>
      </c>
      <c r="G66" s="31">
        <f>G67</f>
        <v>0</v>
      </c>
      <c r="H66" s="31">
        <f>H67</f>
        <v>3600</v>
      </c>
    </row>
    <row r="67" spans="1:8" ht="63" customHeight="1">
      <c r="A67" s="75" t="s">
        <v>77</v>
      </c>
      <c r="B67" s="77" t="s">
        <v>30</v>
      </c>
      <c r="C67" s="76" t="s">
        <v>85</v>
      </c>
      <c r="D67" s="76">
        <v>7000051180</v>
      </c>
      <c r="E67" s="76">
        <v>240</v>
      </c>
      <c r="F67" s="31">
        <f t="shared" si="1"/>
        <v>3600</v>
      </c>
      <c r="G67" s="31">
        <f>G68</f>
        <v>0</v>
      </c>
      <c r="H67" s="31">
        <f>H68</f>
        <v>3600</v>
      </c>
    </row>
    <row r="68" spans="1:8" ht="69" customHeight="1">
      <c r="A68" s="75" t="s">
        <v>78</v>
      </c>
      <c r="B68" s="77" t="s">
        <v>30</v>
      </c>
      <c r="C68" s="76" t="s">
        <v>85</v>
      </c>
      <c r="D68" s="76">
        <v>7000051180</v>
      </c>
      <c r="E68" s="76">
        <v>244</v>
      </c>
      <c r="F68" s="31">
        <f t="shared" si="1"/>
        <v>3600</v>
      </c>
      <c r="G68" s="31">
        <v>0</v>
      </c>
      <c r="H68" s="31">
        <v>3600</v>
      </c>
    </row>
    <row r="69" spans="1:8" ht="37.5" customHeight="1">
      <c r="A69" s="144" t="s">
        <v>87</v>
      </c>
      <c r="B69" s="145" t="s">
        <v>85</v>
      </c>
      <c r="C69" s="145" t="s">
        <v>28</v>
      </c>
      <c r="D69" s="145" t="s">
        <v>31</v>
      </c>
      <c r="E69" s="145" t="s">
        <v>32</v>
      </c>
      <c r="F69" s="31">
        <f t="shared" si="1"/>
        <v>3061875</v>
      </c>
      <c r="G69" s="92">
        <f>G70+G82+G92</f>
        <v>3029875</v>
      </c>
      <c r="H69" s="92">
        <f>H70+H82+H92</f>
        <v>32000</v>
      </c>
    </row>
    <row r="70" spans="1:8" ht="37.5" customHeight="1">
      <c r="A70" s="75" t="s">
        <v>88</v>
      </c>
      <c r="B70" s="77" t="s">
        <v>85</v>
      </c>
      <c r="C70" s="77" t="s">
        <v>48</v>
      </c>
      <c r="D70" s="77" t="s">
        <v>31</v>
      </c>
      <c r="E70" s="77" t="s">
        <v>32</v>
      </c>
      <c r="F70" s="31">
        <f t="shared" si="1"/>
        <v>16000</v>
      </c>
      <c r="G70" s="31">
        <f>G71</f>
        <v>0</v>
      </c>
      <c r="H70" s="31">
        <f>H71</f>
        <v>16000</v>
      </c>
    </row>
    <row r="71" spans="1:8" ht="76.5" customHeight="1">
      <c r="A71" s="149" t="s">
        <v>251</v>
      </c>
      <c r="B71" s="77" t="s">
        <v>85</v>
      </c>
      <c r="C71" s="77" t="s">
        <v>48</v>
      </c>
      <c r="D71" s="77" t="s">
        <v>90</v>
      </c>
      <c r="E71" s="77" t="s">
        <v>32</v>
      </c>
      <c r="F71" s="31">
        <f t="shared" si="1"/>
        <v>16000</v>
      </c>
      <c r="G71" s="31">
        <f>G72</f>
        <v>0</v>
      </c>
      <c r="H71" s="31">
        <f>H72</f>
        <v>16000</v>
      </c>
    </row>
    <row r="72" spans="1:8" s="67" customFormat="1" ht="65.25" customHeight="1">
      <c r="A72" s="75" t="s">
        <v>91</v>
      </c>
      <c r="B72" s="77" t="s">
        <v>85</v>
      </c>
      <c r="C72" s="77" t="s">
        <v>48</v>
      </c>
      <c r="D72" s="77" t="s">
        <v>90</v>
      </c>
      <c r="E72" s="77" t="s">
        <v>32</v>
      </c>
      <c r="F72" s="31">
        <f t="shared" si="1"/>
        <v>16000</v>
      </c>
      <c r="G72" s="31">
        <v>0</v>
      </c>
      <c r="H72" s="31">
        <f>H73</f>
        <v>16000</v>
      </c>
    </row>
    <row r="73" spans="1:8" s="67" customFormat="1" ht="69" customHeight="1">
      <c r="A73" s="75" t="s">
        <v>91</v>
      </c>
      <c r="B73" s="77" t="s">
        <v>85</v>
      </c>
      <c r="C73" s="77" t="s">
        <v>48</v>
      </c>
      <c r="D73" s="77" t="s">
        <v>92</v>
      </c>
      <c r="E73" s="77" t="s">
        <v>32</v>
      </c>
      <c r="F73" s="31">
        <f t="shared" si="1"/>
        <v>16000</v>
      </c>
      <c r="G73" s="31">
        <f>G74</f>
        <v>0</v>
      </c>
      <c r="H73" s="31">
        <f>H74</f>
        <v>16000</v>
      </c>
    </row>
    <row r="74" spans="1:8" s="67" customFormat="1" ht="147" customHeight="1">
      <c r="A74" s="42" t="s">
        <v>252</v>
      </c>
      <c r="B74" s="77" t="s">
        <v>85</v>
      </c>
      <c r="C74" s="77" t="s">
        <v>48</v>
      </c>
      <c r="D74" s="77" t="s">
        <v>94</v>
      </c>
      <c r="E74" s="77" t="s">
        <v>32</v>
      </c>
      <c r="F74" s="31">
        <f t="shared" si="1"/>
        <v>16000</v>
      </c>
      <c r="G74" s="31">
        <v>0</v>
      </c>
      <c r="H74" s="31">
        <f>H75+H79</f>
        <v>16000</v>
      </c>
    </row>
    <row r="75" spans="1:8" s="67" customFormat="1" ht="118.5" customHeight="1">
      <c r="A75" s="75" t="s">
        <v>37</v>
      </c>
      <c r="B75" s="77" t="s">
        <v>85</v>
      </c>
      <c r="C75" s="77" t="s">
        <v>48</v>
      </c>
      <c r="D75" s="77" t="s">
        <v>94</v>
      </c>
      <c r="E75" s="77">
        <v>100</v>
      </c>
      <c r="F75" s="31">
        <f t="shared" si="1"/>
        <v>11223</v>
      </c>
      <c r="G75" s="31">
        <v>0</v>
      </c>
      <c r="H75" s="31">
        <f>H76</f>
        <v>11223</v>
      </c>
    </row>
    <row r="76" spans="1:8" ht="48" customHeight="1">
      <c r="A76" s="75" t="s">
        <v>39</v>
      </c>
      <c r="B76" s="77" t="s">
        <v>85</v>
      </c>
      <c r="C76" s="77" t="s">
        <v>48</v>
      </c>
      <c r="D76" s="77" t="s">
        <v>94</v>
      </c>
      <c r="E76" s="77">
        <v>120</v>
      </c>
      <c r="F76" s="31">
        <f t="shared" si="1"/>
        <v>11223</v>
      </c>
      <c r="G76" s="31">
        <f>SUM(G77:G80)</f>
        <v>0</v>
      </c>
      <c r="H76" s="31">
        <f>H77+H78</f>
        <v>11223</v>
      </c>
    </row>
    <row r="77" spans="1:8" ht="50.25" customHeight="1">
      <c r="A77" s="75" t="s">
        <v>41</v>
      </c>
      <c r="B77" s="77" t="s">
        <v>85</v>
      </c>
      <c r="C77" s="77" t="s">
        <v>48</v>
      </c>
      <c r="D77" s="77" t="s">
        <v>94</v>
      </c>
      <c r="E77" s="77">
        <v>121</v>
      </c>
      <c r="F77" s="31">
        <f t="shared" si="1"/>
        <v>8620</v>
      </c>
      <c r="G77" s="106">
        <v>0</v>
      </c>
      <c r="H77" s="106">
        <v>8620</v>
      </c>
    </row>
    <row r="78" spans="1:8" ht="82.5" customHeight="1">
      <c r="A78" s="75" t="s">
        <v>45</v>
      </c>
      <c r="B78" s="77" t="s">
        <v>85</v>
      </c>
      <c r="C78" s="77" t="s">
        <v>48</v>
      </c>
      <c r="D78" s="77" t="s">
        <v>94</v>
      </c>
      <c r="E78" s="77">
        <v>129</v>
      </c>
      <c r="F78" s="31">
        <f t="shared" si="1"/>
        <v>2603</v>
      </c>
      <c r="G78" s="106">
        <v>0</v>
      </c>
      <c r="H78" s="106">
        <v>2603</v>
      </c>
    </row>
    <row r="79" spans="1:8" ht="58.5" customHeight="1">
      <c r="A79" s="75" t="s">
        <v>76</v>
      </c>
      <c r="B79" s="77" t="s">
        <v>85</v>
      </c>
      <c r="C79" s="77" t="s">
        <v>48</v>
      </c>
      <c r="D79" s="77" t="s">
        <v>94</v>
      </c>
      <c r="E79" s="77">
        <v>200</v>
      </c>
      <c r="F79" s="31">
        <f t="shared" si="1"/>
        <v>4777</v>
      </c>
      <c r="G79" s="106">
        <v>0</v>
      </c>
      <c r="H79" s="106">
        <f>H80</f>
        <v>4777</v>
      </c>
    </row>
    <row r="80" spans="1:8" ht="60" customHeight="1">
      <c r="A80" s="75" t="s">
        <v>77</v>
      </c>
      <c r="B80" s="77" t="s">
        <v>85</v>
      </c>
      <c r="C80" s="77" t="s">
        <v>48</v>
      </c>
      <c r="D80" s="77" t="s">
        <v>94</v>
      </c>
      <c r="E80" s="77">
        <v>240</v>
      </c>
      <c r="F80" s="31">
        <f t="shared" si="1"/>
        <v>4777</v>
      </c>
      <c r="G80" s="106">
        <v>0</v>
      </c>
      <c r="H80" s="106">
        <f>H81</f>
        <v>4777</v>
      </c>
    </row>
    <row r="81" spans="1:8" ht="60.75" customHeight="1">
      <c r="A81" s="75" t="s">
        <v>78</v>
      </c>
      <c r="B81" s="77" t="s">
        <v>85</v>
      </c>
      <c r="C81" s="77" t="s">
        <v>48</v>
      </c>
      <c r="D81" s="77" t="s">
        <v>94</v>
      </c>
      <c r="E81" s="77">
        <v>244</v>
      </c>
      <c r="F81" s="31">
        <f t="shared" si="1"/>
        <v>4777</v>
      </c>
      <c r="G81" s="106">
        <v>0</v>
      </c>
      <c r="H81" s="106">
        <v>4777</v>
      </c>
    </row>
    <row r="82" spans="1:8" ht="80.25" customHeight="1">
      <c r="A82" s="75" t="s">
        <v>95</v>
      </c>
      <c r="B82" s="77" t="s">
        <v>85</v>
      </c>
      <c r="C82" s="77" t="s">
        <v>96</v>
      </c>
      <c r="D82" s="77" t="s">
        <v>97</v>
      </c>
      <c r="E82" s="77" t="s">
        <v>32</v>
      </c>
      <c r="F82" s="31">
        <f t="shared" si="1"/>
        <v>3023015</v>
      </c>
      <c r="G82" s="106">
        <f>G83+G88</f>
        <v>3023015</v>
      </c>
      <c r="H82" s="106">
        <v>0</v>
      </c>
    </row>
    <row r="83" spans="1:8" ht="55.5" customHeight="1">
      <c r="A83" s="146" t="s">
        <v>253</v>
      </c>
      <c r="B83" s="77" t="s">
        <v>85</v>
      </c>
      <c r="C83" s="77" t="s">
        <v>96</v>
      </c>
      <c r="D83" s="77">
        <v>1400000000</v>
      </c>
      <c r="E83" s="77" t="s">
        <v>32</v>
      </c>
      <c r="F83" s="31">
        <f t="shared" si="1"/>
        <v>443015</v>
      </c>
      <c r="G83" s="106">
        <f>G84</f>
        <v>443015</v>
      </c>
      <c r="H83" s="106">
        <f>H84</f>
        <v>0</v>
      </c>
    </row>
    <row r="84" spans="1:8" ht="27.75" customHeight="1">
      <c r="A84" s="75" t="s">
        <v>74</v>
      </c>
      <c r="B84" s="77" t="s">
        <v>85</v>
      </c>
      <c r="C84" s="77" t="s">
        <v>96</v>
      </c>
      <c r="D84" s="77">
        <v>1400099990</v>
      </c>
      <c r="E84" s="77" t="s">
        <v>32</v>
      </c>
      <c r="F84" s="31">
        <f t="shared" si="1"/>
        <v>443015</v>
      </c>
      <c r="G84" s="106">
        <f>G85</f>
        <v>443015</v>
      </c>
      <c r="H84" s="106">
        <f>H85</f>
        <v>0</v>
      </c>
    </row>
    <row r="85" spans="1:8" ht="56.25" customHeight="1">
      <c r="A85" s="75" t="s">
        <v>76</v>
      </c>
      <c r="B85" s="77" t="s">
        <v>85</v>
      </c>
      <c r="C85" s="77" t="s">
        <v>96</v>
      </c>
      <c r="D85" s="77">
        <v>1400099990</v>
      </c>
      <c r="E85" s="77">
        <v>200</v>
      </c>
      <c r="F85" s="31">
        <f t="shared" si="1"/>
        <v>443015</v>
      </c>
      <c r="G85" s="106">
        <f>G86</f>
        <v>443015</v>
      </c>
      <c r="H85" s="106">
        <f>H86</f>
        <v>0</v>
      </c>
    </row>
    <row r="86" spans="1:8" ht="57.75" customHeight="1">
      <c r="A86" s="75" t="s">
        <v>77</v>
      </c>
      <c r="B86" s="77" t="s">
        <v>85</v>
      </c>
      <c r="C86" s="77" t="s">
        <v>96</v>
      </c>
      <c r="D86" s="77">
        <v>1400099990</v>
      </c>
      <c r="E86" s="77">
        <v>240</v>
      </c>
      <c r="F86" s="31">
        <f t="shared" si="1"/>
        <v>443015</v>
      </c>
      <c r="G86" s="106">
        <f>G87</f>
        <v>443015</v>
      </c>
      <c r="H86" s="106">
        <f>H87</f>
        <v>0</v>
      </c>
    </row>
    <row r="87" spans="1:8" ht="67.5" customHeight="1">
      <c r="A87" s="75" t="s">
        <v>78</v>
      </c>
      <c r="B87" s="77" t="s">
        <v>85</v>
      </c>
      <c r="C87" s="77" t="s">
        <v>96</v>
      </c>
      <c r="D87" s="77">
        <v>1400099990</v>
      </c>
      <c r="E87" s="77">
        <v>244</v>
      </c>
      <c r="F87" s="31">
        <f t="shared" si="1"/>
        <v>443015</v>
      </c>
      <c r="G87" s="106">
        <v>443015</v>
      </c>
      <c r="H87" s="106">
        <v>0</v>
      </c>
    </row>
    <row r="88" spans="1:8" ht="72.75" customHeight="1">
      <c r="A88" s="150" t="s">
        <v>254</v>
      </c>
      <c r="B88" s="77" t="s">
        <v>85</v>
      </c>
      <c r="C88" s="77" t="s">
        <v>96</v>
      </c>
      <c r="D88" s="77" t="s">
        <v>255</v>
      </c>
      <c r="E88" s="77" t="s">
        <v>32</v>
      </c>
      <c r="F88" s="31">
        <f t="shared" si="1"/>
        <v>2580000</v>
      </c>
      <c r="G88" s="106">
        <f>G89</f>
        <v>2580000</v>
      </c>
      <c r="H88" s="106">
        <f>H89</f>
        <v>0</v>
      </c>
    </row>
    <row r="89" spans="1:8" ht="67.5" customHeight="1">
      <c r="A89" s="150" t="s">
        <v>76</v>
      </c>
      <c r="B89" s="77" t="s">
        <v>85</v>
      </c>
      <c r="C89" s="77" t="s">
        <v>96</v>
      </c>
      <c r="D89" s="77" t="s">
        <v>255</v>
      </c>
      <c r="E89" s="77" t="s">
        <v>108</v>
      </c>
      <c r="F89" s="31">
        <f t="shared" si="1"/>
        <v>2580000</v>
      </c>
      <c r="G89" s="106">
        <f>G90</f>
        <v>2580000</v>
      </c>
      <c r="H89" s="106">
        <f>H90</f>
        <v>0</v>
      </c>
    </row>
    <row r="90" spans="1:8" ht="67.5" customHeight="1">
      <c r="A90" s="150" t="s">
        <v>77</v>
      </c>
      <c r="B90" s="77" t="s">
        <v>85</v>
      </c>
      <c r="C90" s="77" t="s">
        <v>96</v>
      </c>
      <c r="D90" s="77" t="s">
        <v>255</v>
      </c>
      <c r="E90" s="77" t="s">
        <v>109</v>
      </c>
      <c r="F90" s="31">
        <f t="shared" si="1"/>
        <v>2580000</v>
      </c>
      <c r="G90" s="106">
        <f>G91</f>
        <v>2580000</v>
      </c>
      <c r="H90" s="106">
        <f>H91</f>
        <v>0</v>
      </c>
    </row>
    <row r="91" spans="1:8" ht="67.5" customHeight="1">
      <c r="A91" s="151" t="s">
        <v>256</v>
      </c>
      <c r="B91" s="77" t="s">
        <v>85</v>
      </c>
      <c r="C91" s="77" t="s">
        <v>96</v>
      </c>
      <c r="D91" s="77" t="s">
        <v>255</v>
      </c>
      <c r="E91" s="77" t="s">
        <v>110</v>
      </c>
      <c r="F91" s="31">
        <f t="shared" si="1"/>
        <v>2580000</v>
      </c>
      <c r="G91" s="106">
        <v>2580000</v>
      </c>
      <c r="H91" s="106">
        <v>0</v>
      </c>
    </row>
    <row r="92" spans="1:8" ht="56.25">
      <c r="A92" s="146" t="s">
        <v>111</v>
      </c>
      <c r="B92" s="30" t="s">
        <v>85</v>
      </c>
      <c r="C92" s="30" t="s">
        <v>112</v>
      </c>
      <c r="D92" s="30" t="s">
        <v>31</v>
      </c>
      <c r="E92" s="30" t="s">
        <v>32</v>
      </c>
      <c r="F92" s="31">
        <f t="shared" si="1"/>
        <v>22860</v>
      </c>
      <c r="G92" s="31">
        <f>G93+G104+G108</f>
        <v>6860</v>
      </c>
      <c r="H92" s="31">
        <f>H93+H104</f>
        <v>16000</v>
      </c>
    </row>
    <row r="93" spans="1:8" ht="93.75" customHeight="1">
      <c r="A93" s="75" t="s">
        <v>257</v>
      </c>
      <c r="B93" s="77" t="s">
        <v>85</v>
      </c>
      <c r="C93" s="76">
        <v>14</v>
      </c>
      <c r="D93" s="76">
        <v>1300000000</v>
      </c>
      <c r="E93" s="77" t="s">
        <v>32</v>
      </c>
      <c r="F93" s="31">
        <f t="shared" si="1"/>
        <v>16000</v>
      </c>
      <c r="G93" s="31">
        <f>G94</f>
        <v>0</v>
      </c>
      <c r="H93" s="31">
        <f>H94</f>
        <v>16000</v>
      </c>
    </row>
    <row r="94" spans="1:8" ht="37.5">
      <c r="A94" s="75" t="s">
        <v>114</v>
      </c>
      <c r="B94" s="77" t="s">
        <v>85</v>
      </c>
      <c r="C94" s="76">
        <v>14</v>
      </c>
      <c r="D94" s="76">
        <v>1310000000</v>
      </c>
      <c r="E94" s="77" t="s">
        <v>32</v>
      </c>
      <c r="F94" s="31">
        <f t="shared" si="1"/>
        <v>16000</v>
      </c>
      <c r="G94" s="31">
        <f>G95</f>
        <v>0</v>
      </c>
      <c r="H94" s="31">
        <f>H95</f>
        <v>16000</v>
      </c>
    </row>
    <row r="95" spans="1:8" ht="66" customHeight="1">
      <c r="A95" s="75" t="s">
        <v>115</v>
      </c>
      <c r="B95" s="77" t="s">
        <v>85</v>
      </c>
      <c r="C95" s="76">
        <v>14</v>
      </c>
      <c r="D95" s="76">
        <v>1310100000</v>
      </c>
      <c r="E95" s="77" t="s">
        <v>32</v>
      </c>
      <c r="F95" s="31">
        <f t="shared" si="1"/>
        <v>16000</v>
      </c>
      <c r="G95" s="31">
        <f>G96</f>
        <v>0</v>
      </c>
      <c r="H95" s="31">
        <f>H96</f>
        <v>16000</v>
      </c>
    </row>
    <row r="96" spans="1:8" ht="45" customHeight="1">
      <c r="A96" s="75" t="s">
        <v>116</v>
      </c>
      <c r="B96" s="77" t="s">
        <v>85</v>
      </c>
      <c r="C96" s="76">
        <v>14</v>
      </c>
      <c r="D96" s="76">
        <v>1310182300</v>
      </c>
      <c r="E96" s="77" t="s">
        <v>32</v>
      </c>
      <c r="F96" s="31">
        <f t="shared" si="1"/>
        <v>16000</v>
      </c>
      <c r="G96" s="31">
        <f>G97+G100</f>
        <v>0</v>
      </c>
      <c r="H96" s="31">
        <f>H97+H100</f>
        <v>16000</v>
      </c>
    </row>
    <row r="97" spans="1:8" ht="109.5" customHeight="1">
      <c r="A97" s="75" t="s">
        <v>37</v>
      </c>
      <c r="B97" s="77" t="s">
        <v>85</v>
      </c>
      <c r="C97" s="76">
        <v>14</v>
      </c>
      <c r="D97" s="76">
        <v>1310182300</v>
      </c>
      <c r="E97" s="77" t="s">
        <v>38</v>
      </c>
      <c r="F97" s="31">
        <f t="shared" si="1"/>
        <v>9100</v>
      </c>
      <c r="G97" s="31">
        <f>G98</f>
        <v>0</v>
      </c>
      <c r="H97" s="31">
        <f>H98</f>
        <v>9100</v>
      </c>
    </row>
    <row r="98" spans="1:8" ht="45" customHeight="1">
      <c r="A98" s="75" t="s">
        <v>39</v>
      </c>
      <c r="B98" s="77" t="s">
        <v>85</v>
      </c>
      <c r="C98" s="76">
        <v>14</v>
      </c>
      <c r="D98" s="76">
        <v>1310182300</v>
      </c>
      <c r="E98" s="77" t="s">
        <v>40</v>
      </c>
      <c r="F98" s="31">
        <f t="shared" si="1"/>
        <v>9100</v>
      </c>
      <c r="G98" s="31">
        <f>G99</f>
        <v>0</v>
      </c>
      <c r="H98" s="31">
        <f>H99</f>
        <v>9100</v>
      </c>
    </row>
    <row r="99" spans="1:8" ht="111" customHeight="1">
      <c r="A99" s="75" t="s">
        <v>117</v>
      </c>
      <c r="B99" s="77" t="s">
        <v>85</v>
      </c>
      <c r="C99" s="76">
        <v>14</v>
      </c>
      <c r="D99" s="76">
        <v>1310182300</v>
      </c>
      <c r="E99" s="77" t="s">
        <v>118</v>
      </c>
      <c r="F99" s="31">
        <f t="shared" si="1"/>
        <v>9100</v>
      </c>
      <c r="G99" s="31">
        <v>0</v>
      </c>
      <c r="H99" s="31">
        <v>9100</v>
      </c>
    </row>
    <row r="100" spans="1:8" ht="77.25" customHeight="1">
      <c r="A100" s="75" t="s">
        <v>76</v>
      </c>
      <c r="B100" s="77" t="s">
        <v>85</v>
      </c>
      <c r="C100" s="76">
        <v>14</v>
      </c>
      <c r="D100" s="76">
        <v>1310182300</v>
      </c>
      <c r="E100" s="77">
        <v>200</v>
      </c>
      <c r="F100" s="31">
        <f t="shared" si="1"/>
        <v>6900</v>
      </c>
      <c r="G100" s="31">
        <f>G101</f>
        <v>0</v>
      </c>
      <c r="H100" s="31">
        <f>H101</f>
        <v>6900</v>
      </c>
    </row>
    <row r="101" spans="1:8" ht="63" customHeight="1">
      <c r="A101" s="75" t="s">
        <v>77</v>
      </c>
      <c r="B101" s="77" t="s">
        <v>85</v>
      </c>
      <c r="C101" s="76">
        <v>14</v>
      </c>
      <c r="D101" s="76">
        <v>1310182300</v>
      </c>
      <c r="E101" s="77">
        <v>240</v>
      </c>
      <c r="F101" s="31">
        <f t="shared" si="1"/>
        <v>6900</v>
      </c>
      <c r="G101" s="31">
        <f>G102</f>
        <v>0</v>
      </c>
      <c r="H101" s="31">
        <f>H102</f>
        <v>6900</v>
      </c>
    </row>
    <row r="102" spans="1:8" ht="62.25" customHeight="1">
      <c r="A102" s="75" t="s">
        <v>78</v>
      </c>
      <c r="B102" s="77" t="s">
        <v>85</v>
      </c>
      <c r="C102" s="76">
        <v>14</v>
      </c>
      <c r="D102" s="152">
        <v>1310182300</v>
      </c>
      <c r="E102" s="77">
        <v>244</v>
      </c>
      <c r="F102" s="31">
        <f t="shared" si="1"/>
        <v>6900</v>
      </c>
      <c r="G102" s="31">
        <v>0</v>
      </c>
      <c r="H102" s="31">
        <v>6900</v>
      </c>
    </row>
    <row r="103" spans="1:8" ht="159.75" customHeight="1">
      <c r="A103" s="75" t="s">
        <v>258</v>
      </c>
      <c r="B103" s="77" t="s">
        <v>85</v>
      </c>
      <c r="C103" s="76">
        <v>14</v>
      </c>
      <c r="D103" s="152">
        <v>130000000</v>
      </c>
      <c r="E103" s="77" t="s">
        <v>32</v>
      </c>
      <c r="F103" s="31">
        <f t="shared" si="1"/>
        <v>6860</v>
      </c>
      <c r="G103" s="31">
        <f>G104</f>
        <v>6860</v>
      </c>
      <c r="H103" s="31"/>
    </row>
    <row r="104" spans="1:8" ht="70.5" customHeight="1">
      <c r="A104" s="75" t="s">
        <v>120</v>
      </c>
      <c r="B104" s="77" t="s">
        <v>85</v>
      </c>
      <c r="C104" s="76">
        <v>14</v>
      </c>
      <c r="D104" s="76" t="s">
        <v>121</v>
      </c>
      <c r="E104" s="77" t="s">
        <v>32</v>
      </c>
      <c r="F104" s="31">
        <f t="shared" si="1"/>
        <v>6860</v>
      </c>
      <c r="G104" s="31">
        <f>G105</f>
        <v>6860</v>
      </c>
      <c r="H104" s="31">
        <f>H105</f>
        <v>0</v>
      </c>
    </row>
    <row r="105" spans="1:8" ht="60.75" customHeight="1">
      <c r="A105" s="75" t="s">
        <v>37</v>
      </c>
      <c r="B105" s="77" t="s">
        <v>85</v>
      </c>
      <c r="C105" s="76">
        <v>14</v>
      </c>
      <c r="D105" s="76" t="s">
        <v>121</v>
      </c>
      <c r="E105" s="77" t="s">
        <v>38</v>
      </c>
      <c r="F105" s="31">
        <f t="shared" si="1"/>
        <v>6860</v>
      </c>
      <c r="G105" s="31">
        <f>G106</f>
        <v>6860</v>
      </c>
      <c r="H105" s="31">
        <f>H106</f>
        <v>0</v>
      </c>
    </row>
    <row r="106" spans="1:8" ht="60.75" customHeight="1">
      <c r="A106" s="75" t="s">
        <v>39</v>
      </c>
      <c r="B106" s="77" t="s">
        <v>85</v>
      </c>
      <c r="C106" s="76">
        <v>14</v>
      </c>
      <c r="D106" s="76" t="s">
        <v>121</v>
      </c>
      <c r="E106" s="76">
        <v>120</v>
      </c>
      <c r="F106" s="31">
        <f t="shared" si="1"/>
        <v>6860</v>
      </c>
      <c r="G106" s="31">
        <f>G107</f>
        <v>6860</v>
      </c>
      <c r="H106" s="31">
        <f>H107</f>
        <v>0</v>
      </c>
    </row>
    <row r="107" spans="1:8" ht="65.25" customHeight="1">
      <c r="A107" s="75" t="s">
        <v>117</v>
      </c>
      <c r="B107" s="77" t="s">
        <v>85</v>
      </c>
      <c r="C107" s="76">
        <v>14</v>
      </c>
      <c r="D107" s="76" t="s">
        <v>121</v>
      </c>
      <c r="E107" s="76">
        <v>123</v>
      </c>
      <c r="F107" s="31">
        <f t="shared" si="1"/>
        <v>6860</v>
      </c>
      <c r="G107" s="106">
        <v>6860</v>
      </c>
      <c r="H107" s="106">
        <v>0</v>
      </c>
    </row>
    <row r="108" spans="1:8" ht="281.25" hidden="1">
      <c r="A108" s="146" t="s">
        <v>122</v>
      </c>
      <c r="B108" s="30" t="s">
        <v>85</v>
      </c>
      <c r="C108" s="30" t="s">
        <v>112</v>
      </c>
      <c r="D108" s="30" t="s">
        <v>123</v>
      </c>
      <c r="E108" s="30" t="s">
        <v>32</v>
      </c>
      <c r="F108" s="31">
        <f t="shared" si="1"/>
        <v>0</v>
      </c>
      <c r="G108" s="31">
        <f>G109</f>
        <v>0</v>
      </c>
      <c r="H108" s="31">
        <f>H109</f>
        <v>0</v>
      </c>
    </row>
    <row r="109" spans="1:8" ht="56.25" hidden="1">
      <c r="A109" s="75" t="s">
        <v>76</v>
      </c>
      <c r="B109" s="30" t="s">
        <v>85</v>
      </c>
      <c r="C109" s="30" t="s">
        <v>112</v>
      </c>
      <c r="D109" s="30" t="s">
        <v>123</v>
      </c>
      <c r="E109" s="30" t="s">
        <v>108</v>
      </c>
      <c r="F109" s="31">
        <f t="shared" si="1"/>
        <v>0</v>
      </c>
      <c r="G109" s="106">
        <f>G110</f>
        <v>0</v>
      </c>
      <c r="H109" s="106">
        <f>H110</f>
        <v>0</v>
      </c>
    </row>
    <row r="110" spans="1:8" ht="56.25" hidden="1">
      <c r="A110" s="75" t="s">
        <v>77</v>
      </c>
      <c r="B110" s="30" t="s">
        <v>85</v>
      </c>
      <c r="C110" s="30" t="s">
        <v>112</v>
      </c>
      <c r="D110" s="30" t="s">
        <v>123</v>
      </c>
      <c r="E110" s="30" t="s">
        <v>109</v>
      </c>
      <c r="F110" s="31">
        <f t="shared" si="1"/>
        <v>0</v>
      </c>
      <c r="G110" s="106">
        <f>G111</f>
        <v>0</v>
      </c>
      <c r="H110" s="106">
        <f>H111</f>
        <v>0</v>
      </c>
    </row>
    <row r="111" spans="1:8" ht="56.25" hidden="1">
      <c r="A111" s="75" t="s">
        <v>78</v>
      </c>
      <c r="B111" s="103" t="s">
        <v>85</v>
      </c>
      <c r="C111" s="103" t="s">
        <v>112</v>
      </c>
      <c r="D111" s="30" t="s">
        <v>123</v>
      </c>
      <c r="E111" s="30" t="s">
        <v>110</v>
      </c>
      <c r="F111" s="31">
        <f t="shared" si="1"/>
        <v>0</v>
      </c>
      <c r="G111" s="106">
        <v>0</v>
      </c>
      <c r="H111" s="106">
        <v>0</v>
      </c>
    </row>
    <row r="112" spans="1:8" ht="60.75" customHeight="1">
      <c r="A112" s="144" t="s">
        <v>124</v>
      </c>
      <c r="B112" s="145" t="s">
        <v>48</v>
      </c>
      <c r="C112" s="145" t="s">
        <v>28</v>
      </c>
      <c r="D112" s="145" t="s">
        <v>31</v>
      </c>
      <c r="E112" s="145" t="s">
        <v>32</v>
      </c>
      <c r="F112" s="92">
        <f t="shared" si="1"/>
        <v>7381280.399999999</v>
      </c>
      <c r="G112" s="92">
        <f>G113+G139+G153+G160+G128</f>
        <v>7376675.64</v>
      </c>
      <c r="H112" s="92">
        <f>H113+H139+H153+H160+H128</f>
        <v>4604.76</v>
      </c>
    </row>
    <row r="113" spans="1:8" ht="32.25" customHeight="1" hidden="1">
      <c r="A113" s="75" t="s">
        <v>125</v>
      </c>
      <c r="B113" s="77" t="s">
        <v>48</v>
      </c>
      <c r="C113" s="77" t="s">
        <v>27</v>
      </c>
      <c r="D113" s="77" t="s">
        <v>31</v>
      </c>
      <c r="E113" s="77" t="s">
        <v>32</v>
      </c>
      <c r="F113" s="31">
        <f t="shared" si="1"/>
        <v>0</v>
      </c>
      <c r="G113" s="31">
        <f>G114+G122</f>
        <v>0</v>
      </c>
      <c r="H113" s="31">
        <f>H114+H122</f>
        <v>0</v>
      </c>
    </row>
    <row r="114" spans="1:8" ht="61.5" customHeight="1" hidden="1">
      <c r="A114" s="75" t="s">
        <v>126</v>
      </c>
      <c r="B114" s="77" t="s">
        <v>48</v>
      </c>
      <c r="C114" s="77" t="s">
        <v>27</v>
      </c>
      <c r="D114" s="77" t="s">
        <v>127</v>
      </c>
      <c r="E114" s="77" t="s">
        <v>32</v>
      </c>
      <c r="F114" s="31">
        <f t="shared" si="1"/>
        <v>0</v>
      </c>
      <c r="G114" s="31">
        <f>G115</f>
        <v>0</v>
      </c>
      <c r="H114" s="31">
        <f>H115</f>
        <v>0</v>
      </c>
    </row>
    <row r="115" spans="1:8" ht="39.75" customHeight="1" hidden="1">
      <c r="A115" s="75" t="s">
        <v>128</v>
      </c>
      <c r="B115" s="77" t="s">
        <v>48</v>
      </c>
      <c r="C115" s="77" t="s">
        <v>27</v>
      </c>
      <c r="D115" s="77" t="s">
        <v>129</v>
      </c>
      <c r="E115" s="77" t="s">
        <v>32</v>
      </c>
      <c r="F115" s="31">
        <f t="shared" si="1"/>
        <v>0</v>
      </c>
      <c r="G115" s="31">
        <f>G116</f>
        <v>0</v>
      </c>
      <c r="H115" s="31">
        <f>H116</f>
        <v>0</v>
      </c>
    </row>
    <row r="116" spans="1:8" ht="42" customHeight="1" hidden="1">
      <c r="A116" s="75" t="s">
        <v>130</v>
      </c>
      <c r="B116" s="77" t="s">
        <v>48</v>
      </c>
      <c r="C116" s="77" t="s">
        <v>27</v>
      </c>
      <c r="D116" s="77" t="s">
        <v>131</v>
      </c>
      <c r="E116" s="77" t="s">
        <v>32</v>
      </c>
      <c r="F116" s="31">
        <f t="shared" si="1"/>
        <v>0</v>
      </c>
      <c r="G116" s="31">
        <f>G117</f>
        <v>0</v>
      </c>
      <c r="H116" s="31">
        <f>H117</f>
        <v>0</v>
      </c>
    </row>
    <row r="117" spans="1:8" ht="33.75" customHeight="1" hidden="1">
      <c r="A117" s="75" t="s">
        <v>74</v>
      </c>
      <c r="B117" s="77" t="s">
        <v>48</v>
      </c>
      <c r="C117" s="77" t="s">
        <v>27</v>
      </c>
      <c r="D117" s="77" t="s">
        <v>132</v>
      </c>
      <c r="E117" s="77" t="s">
        <v>32</v>
      </c>
      <c r="F117" s="31">
        <f t="shared" si="1"/>
        <v>0</v>
      </c>
      <c r="G117" s="31">
        <f>G118</f>
        <v>0</v>
      </c>
      <c r="H117" s="31">
        <f>H118</f>
        <v>0</v>
      </c>
    </row>
    <row r="118" spans="1:8" ht="110.25" customHeight="1" hidden="1">
      <c r="A118" s="75" t="s">
        <v>37</v>
      </c>
      <c r="B118" s="77" t="s">
        <v>48</v>
      </c>
      <c r="C118" s="77" t="s">
        <v>27</v>
      </c>
      <c r="D118" s="77" t="s">
        <v>132</v>
      </c>
      <c r="E118" s="77">
        <v>100</v>
      </c>
      <c r="F118" s="31">
        <f t="shared" si="1"/>
        <v>0</v>
      </c>
      <c r="G118" s="31">
        <f>G119</f>
        <v>0</v>
      </c>
      <c r="H118" s="31">
        <f>H119</f>
        <v>0</v>
      </c>
    </row>
    <row r="119" spans="1:8" ht="38.25" customHeight="1" hidden="1">
      <c r="A119" s="75" t="s">
        <v>39</v>
      </c>
      <c r="B119" s="77" t="s">
        <v>48</v>
      </c>
      <c r="C119" s="77" t="s">
        <v>27</v>
      </c>
      <c r="D119" s="77" t="s">
        <v>132</v>
      </c>
      <c r="E119" s="77">
        <v>120</v>
      </c>
      <c r="F119" s="31">
        <f t="shared" si="1"/>
        <v>0</v>
      </c>
      <c r="G119" s="31">
        <f>G120+G121</f>
        <v>0</v>
      </c>
      <c r="H119" s="31">
        <f>H120+H121</f>
        <v>0</v>
      </c>
    </row>
    <row r="120" spans="1:8" ht="38.25" customHeight="1" hidden="1">
      <c r="A120" s="75" t="s">
        <v>41</v>
      </c>
      <c r="B120" s="77" t="s">
        <v>48</v>
      </c>
      <c r="C120" s="77" t="s">
        <v>27</v>
      </c>
      <c r="D120" s="77" t="s">
        <v>132</v>
      </c>
      <c r="E120" s="77">
        <v>121</v>
      </c>
      <c r="F120" s="31">
        <f t="shared" si="1"/>
        <v>0</v>
      </c>
      <c r="G120" s="106"/>
      <c r="H120" s="106">
        <v>0</v>
      </c>
    </row>
    <row r="121" spans="1:8" ht="80.25" customHeight="1" hidden="1">
      <c r="A121" s="75" t="s">
        <v>45</v>
      </c>
      <c r="B121" s="77" t="s">
        <v>48</v>
      </c>
      <c r="C121" s="77" t="s">
        <v>27</v>
      </c>
      <c r="D121" s="77" t="s">
        <v>132</v>
      </c>
      <c r="E121" s="77">
        <v>129</v>
      </c>
      <c r="F121" s="31">
        <f t="shared" si="1"/>
        <v>0</v>
      </c>
      <c r="G121" s="106"/>
      <c r="H121" s="106">
        <v>0</v>
      </c>
    </row>
    <row r="122" spans="1:8" ht="93.75" hidden="1">
      <c r="A122" s="146" t="s">
        <v>133</v>
      </c>
      <c r="B122" s="77" t="s">
        <v>48</v>
      </c>
      <c r="C122" s="77" t="s">
        <v>27</v>
      </c>
      <c r="D122" s="77" t="s">
        <v>127</v>
      </c>
      <c r="E122" s="77" t="s">
        <v>32</v>
      </c>
      <c r="F122" s="31">
        <f t="shared" si="1"/>
        <v>0</v>
      </c>
      <c r="G122" s="153">
        <f>G123</f>
        <v>0</v>
      </c>
      <c r="H122" s="153">
        <f>H123</f>
        <v>0</v>
      </c>
    </row>
    <row r="123" spans="1:8" ht="27" customHeight="1" hidden="1">
      <c r="A123" s="75" t="s">
        <v>74</v>
      </c>
      <c r="B123" s="77" t="s">
        <v>48</v>
      </c>
      <c r="C123" s="77" t="s">
        <v>27</v>
      </c>
      <c r="D123" s="77" t="s">
        <v>134</v>
      </c>
      <c r="E123" s="77" t="s">
        <v>32</v>
      </c>
      <c r="F123" s="31">
        <f t="shared" si="1"/>
        <v>0</v>
      </c>
      <c r="G123" s="106">
        <f>G124</f>
        <v>0</v>
      </c>
      <c r="H123" s="106">
        <f>H124</f>
        <v>0</v>
      </c>
    </row>
    <row r="124" spans="1:8" ht="109.5" customHeight="1" hidden="1">
      <c r="A124" s="75" t="s">
        <v>37</v>
      </c>
      <c r="B124" s="77" t="s">
        <v>48</v>
      </c>
      <c r="C124" s="77" t="s">
        <v>27</v>
      </c>
      <c r="D124" s="77" t="s">
        <v>134</v>
      </c>
      <c r="E124" s="77">
        <v>100</v>
      </c>
      <c r="F124" s="31">
        <f t="shared" si="1"/>
        <v>0</v>
      </c>
      <c r="G124" s="106">
        <f>G125</f>
        <v>0</v>
      </c>
      <c r="H124" s="106">
        <f>H125</f>
        <v>0</v>
      </c>
    </row>
    <row r="125" spans="1:8" ht="41.25" customHeight="1" hidden="1">
      <c r="A125" s="75" t="s">
        <v>39</v>
      </c>
      <c r="B125" s="77" t="s">
        <v>48</v>
      </c>
      <c r="C125" s="77" t="s">
        <v>27</v>
      </c>
      <c r="D125" s="77" t="s">
        <v>134</v>
      </c>
      <c r="E125" s="77">
        <v>120</v>
      </c>
      <c r="F125" s="31">
        <f t="shared" si="1"/>
        <v>0</v>
      </c>
      <c r="G125" s="106">
        <f>G126+G127</f>
        <v>0</v>
      </c>
      <c r="H125" s="106">
        <f>H126+H127</f>
        <v>0</v>
      </c>
    </row>
    <row r="126" spans="1:8" ht="48.75" customHeight="1" hidden="1">
      <c r="A126" s="75" t="s">
        <v>41</v>
      </c>
      <c r="B126" s="103" t="s">
        <v>48</v>
      </c>
      <c r="C126" s="103" t="s">
        <v>27</v>
      </c>
      <c r="D126" s="77" t="s">
        <v>134</v>
      </c>
      <c r="E126" s="103" t="s">
        <v>42</v>
      </c>
      <c r="F126" s="31">
        <f t="shared" si="1"/>
        <v>0</v>
      </c>
      <c r="G126" s="106"/>
      <c r="H126" s="106">
        <v>0</v>
      </c>
    </row>
    <row r="127" spans="1:8" ht="81" customHeight="1" hidden="1">
      <c r="A127" s="75" t="s">
        <v>45</v>
      </c>
      <c r="B127" s="103" t="s">
        <v>48</v>
      </c>
      <c r="C127" s="103" t="s">
        <v>27</v>
      </c>
      <c r="D127" s="77" t="s">
        <v>134</v>
      </c>
      <c r="E127" s="103" t="s">
        <v>46</v>
      </c>
      <c r="F127" s="31">
        <f t="shared" si="1"/>
        <v>0</v>
      </c>
      <c r="G127" s="106"/>
      <c r="H127" s="106">
        <v>0</v>
      </c>
    </row>
    <row r="128" spans="1:8" ht="81" customHeight="1">
      <c r="A128" s="146" t="s">
        <v>259</v>
      </c>
      <c r="B128" s="103" t="s">
        <v>48</v>
      </c>
      <c r="C128" s="103" t="s">
        <v>151</v>
      </c>
      <c r="D128" s="77" t="s">
        <v>260</v>
      </c>
      <c r="E128" s="103" t="s">
        <v>32</v>
      </c>
      <c r="F128" s="31">
        <f t="shared" si="1"/>
        <v>57238.26</v>
      </c>
      <c r="G128" s="106">
        <f>G129</f>
        <v>52633.5</v>
      </c>
      <c r="H128" s="106">
        <f>H129</f>
        <v>4604.76</v>
      </c>
    </row>
    <row r="129" spans="1:8" ht="108.75" customHeight="1">
      <c r="A129" s="154" t="s">
        <v>261</v>
      </c>
      <c r="B129" s="103" t="s">
        <v>48</v>
      </c>
      <c r="C129" s="103" t="s">
        <v>151</v>
      </c>
      <c r="D129" s="77" t="s">
        <v>260</v>
      </c>
      <c r="E129" s="103" t="s">
        <v>32</v>
      </c>
      <c r="F129" s="31">
        <f t="shared" si="1"/>
        <v>57238.26</v>
      </c>
      <c r="G129" s="106">
        <f>G130</f>
        <v>52633.5</v>
      </c>
      <c r="H129" s="106">
        <f>H130</f>
        <v>4604.76</v>
      </c>
    </row>
    <row r="130" spans="1:8" ht="114" customHeight="1">
      <c r="A130" s="154" t="s">
        <v>262</v>
      </c>
      <c r="B130" s="103" t="s">
        <v>48</v>
      </c>
      <c r="C130" s="103" t="s">
        <v>151</v>
      </c>
      <c r="D130" s="77" t="s">
        <v>263</v>
      </c>
      <c r="E130" s="103" t="s">
        <v>32</v>
      </c>
      <c r="F130" s="31">
        <f t="shared" si="1"/>
        <v>57238.26</v>
      </c>
      <c r="G130" s="106">
        <f>G131+G135</f>
        <v>52633.5</v>
      </c>
      <c r="H130" s="106">
        <f>H131+H135</f>
        <v>4604.76</v>
      </c>
    </row>
    <row r="131" spans="1:8" ht="97.5" customHeight="1">
      <c r="A131" s="154" t="s">
        <v>264</v>
      </c>
      <c r="B131" s="103" t="s">
        <v>48</v>
      </c>
      <c r="C131" s="103" t="s">
        <v>151</v>
      </c>
      <c r="D131" s="77" t="s">
        <v>265</v>
      </c>
      <c r="E131" s="103" t="s">
        <v>108</v>
      </c>
      <c r="F131" s="31">
        <f t="shared" si="1"/>
        <v>52633.5</v>
      </c>
      <c r="G131" s="106">
        <f>G132</f>
        <v>52633.5</v>
      </c>
      <c r="H131" s="106">
        <f>H132</f>
        <v>0</v>
      </c>
    </row>
    <row r="132" spans="1:8" ht="53.25" customHeight="1">
      <c r="A132" s="75" t="s">
        <v>76</v>
      </c>
      <c r="B132" s="103" t="s">
        <v>48</v>
      </c>
      <c r="C132" s="103" t="s">
        <v>151</v>
      </c>
      <c r="D132" s="77" t="s">
        <v>265</v>
      </c>
      <c r="E132" s="103" t="s">
        <v>108</v>
      </c>
      <c r="F132" s="31">
        <f t="shared" si="1"/>
        <v>52633.5</v>
      </c>
      <c r="G132" s="106">
        <f>G133</f>
        <v>52633.5</v>
      </c>
      <c r="H132" s="106">
        <f>H133</f>
        <v>0</v>
      </c>
    </row>
    <row r="133" spans="1:8" ht="57.75" customHeight="1">
      <c r="A133" s="75" t="s">
        <v>77</v>
      </c>
      <c r="B133" s="103" t="s">
        <v>48</v>
      </c>
      <c r="C133" s="103" t="s">
        <v>266</v>
      </c>
      <c r="D133" s="77" t="s">
        <v>265</v>
      </c>
      <c r="E133" s="103" t="s">
        <v>109</v>
      </c>
      <c r="F133" s="31">
        <f t="shared" si="1"/>
        <v>52633.5</v>
      </c>
      <c r="G133" s="106">
        <f>G134</f>
        <v>52633.5</v>
      </c>
      <c r="H133" s="106">
        <f>H134</f>
        <v>0</v>
      </c>
    </row>
    <row r="134" spans="1:8" ht="60.75" customHeight="1">
      <c r="A134" s="75" t="s">
        <v>78</v>
      </c>
      <c r="B134" s="103" t="s">
        <v>48</v>
      </c>
      <c r="C134" s="103" t="s">
        <v>151</v>
      </c>
      <c r="D134" s="77" t="s">
        <v>265</v>
      </c>
      <c r="E134" s="103" t="s">
        <v>110</v>
      </c>
      <c r="F134" s="31">
        <f t="shared" si="1"/>
        <v>52633.5</v>
      </c>
      <c r="G134" s="106">
        <v>52633.5</v>
      </c>
      <c r="H134" s="106">
        <v>0</v>
      </c>
    </row>
    <row r="135" spans="1:8" ht="81" customHeight="1">
      <c r="A135" s="154" t="s">
        <v>267</v>
      </c>
      <c r="B135" s="103" t="s">
        <v>48</v>
      </c>
      <c r="C135" s="103" t="s">
        <v>151</v>
      </c>
      <c r="D135" s="77" t="s">
        <v>268</v>
      </c>
      <c r="E135" s="103" t="s">
        <v>32</v>
      </c>
      <c r="F135" s="31">
        <f t="shared" si="1"/>
        <v>4604.76</v>
      </c>
      <c r="G135" s="106">
        <f>G136</f>
        <v>0</v>
      </c>
      <c r="H135" s="106">
        <f>H136</f>
        <v>4604.76</v>
      </c>
    </row>
    <row r="136" spans="1:8" ht="81" customHeight="1">
      <c r="A136" s="75" t="s">
        <v>76</v>
      </c>
      <c r="B136" s="103" t="s">
        <v>48</v>
      </c>
      <c r="C136" s="103" t="s">
        <v>151</v>
      </c>
      <c r="D136" s="77" t="s">
        <v>268</v>
      </c>
      <c r="E136" s="103" t="s">
        <v>108</v>
      </c>
      <c r="F136" s="31">
        <f t="shared" si="1"/>
        <v>4604.76</v>
      </c>
      <c r="G136" s="106">
        <f>G137</f>
        <v>0</v>
      </c>
      <c r="H136" s="106">
        <f>H137</f>
        <v>4604.76</v>
      </c>
    </row>
    <row r="137" spans="1:8" ht="51.75" customHeight="1">
      <c r="A137" s="75" t="s">
        <v>77</v>
      </c>
      <c r="B137" s="103" t="s">
        <v>48</v>
      </c>
      <c r="C137" s="103" t="s">
        <v>151</v>
      </c>
      <c r="D137" s="77" t="s">
        <v>268</v>
      </c>
      <c r="E137" s="103" t="s">
        <v>109</v>
      </c>
      <c r="F137" s="31">
        <f t="shared" si="1"/>
        <v>4604.76</v>
      </c>
      <c r="G137" s="106">
        <f>G138</f>
        <v>0</v>
      </c>
      <c r="H137" s="106">
        <f>H138</f>
        <v>4604.76</v>
      </c>
    </row>
    <row r="138" spans="1:8" ht="63.75" customHeight="1">
      <c r="A138" s="75" t="s">
        <v>78</v>
      </c>
      <c r="B138" s="103" t="s">
        <v>48</v>
      </c>
      <c r="C138" s="103" t="s">
        <v>151</v>
      </c>
      <c r="D138" s="77" t="s">
        <v>268</v>
      </c>
      <c r="E138" s="103" t="s">
        <v>110</v>
      </c>
      <c r="F138" s="31">
        <f t="shared" si="1"/>
        <v>4604.76</v>
      </c>
      <c r="G138" s="106">
        <v>0</v>
      </c>
      <c r="H138" s="106">
        <v>4604.76</v>
      </c>
    </row>
    <row r="139" spans="1:8" ht="37.5" customHeight="1">
      <c r="A139" s="75" t="s">
        <v>135</v>
      </c>
      <c r="B139" s="77" t="s">
        <v>48</v>
      </c>
      <c r="C139" s="77" t="s">
        <v>96</v>
      </c>
      <c r="D139" s="77" t="s">
        <v>31</v>
      </c>
      <c r="E139" s="77" t="s">
        <v>32</v>
      </c>
      <c r="F139" s="31">
        <f t="shared" si="1"/>
        <v>6130373.03</v>
      </c>
      <c r="G139" s="106">
        <f>G140+G145+G149</f>
        <v>6130373.03</v>
      </c>
      <c r="H139" s="106">
        <f>H140</f>
        <v>0</v>
      </c>
    </row>
    <row r="140" spans="1:8" ht="65.25" customHeight="1">
      <c r="A140" s="75" t="s">
        <v>269</v>
      </c>
      <c r="B140" s="77" t="s">
        <v>48</v>
      </c>
      <c r="C140" s="77" t="s">
        <v>96</v>
      </c>
      <c r="D140" s="77" t="s">
        <v>159</v>
      </c>
      <c r="E140" s="77" t="s">
        <v>32</v>
      </c>
      <c r="F140" s="31">
        <f t="shared" si="1"/>
        <v>4141209.83</v>
      </c>
      <c r="G140" s="106">
        <f>G141</f>
        <v>4141209.83</v>
      </c>
      <c r="H140" s="106">
        <f>H141</f>
        <v>0</v>
      </c>
    </row>
    <row r="141" spans="1:8" ht="29.25" customHeight="1">
      <c r="A141" s="75" t="s">
        <v>74</v>
      </c>
      <c r="B141" s="77" t="s">
        <v>48</v>
      </c>
      <c r="C141" s="77" t="s">
        <v>96</v>
      </c>
      <c r="D141" s="77" t="s">
        <v>270</v>
      </c>
      <c r="E141" s="77" t="s">
        <v>32</v>
      </c>
      <c r="F141" s="31">
        <f t="shared" si="1"/>
        <v>4141209.83</v>
      </c>
      <c r="G141" s="106">
        <f>G142</f>
        <v>4141209.83</v>
      </c>
      <c r="H141" s="106">
        <f>H142</f>
        <v>0</v>
      </c>
    </row>
    <row r="142" spans="1:8" ht="55.5" customHeight="1">
      <c r="A142" s="75" t="s">
        <v>76</v>
      </c>
      <c r="B142" s="77" t="s">
        <v>48</v>
      </c>
      <c r="C142" s="77" t="s">
        <v>96</v>
      </c>
      <c r="D142" s="77" t="s">
        <v>270</v>
      </c>
      <c r="E142" s="77">
        <v>200</v>
      </c>
      <c r="F142" s="31">
        <f t="shared" si="1"/>
        <v>4141209.83</v>
      </c>
      <c r="G142" s="106">
        <f>G143</f>
        <v>4141209.83</v>
      </c>
      <c r="H142" s="106">
        <f>H143</f>
        <v>0</v>
      </c>
    </row>
    <row r="143" spans="1:8" ht="66.75" customHeight="1">
      <c r="A143" s="75" t="s">
        <v>77</v>
      </c>
      <c r="B143" s="77" t="s">
        <v>48</v>
      </c>
      <c r="C143" s="77" t="s">
        <v>96</v>
      </c>
      <c r="D143" s="77" t="s">
        <v>270</v>
      </c>
      <c r="E143" s="77">
        <v>240</v>
      </c>
      <c r="F143" s="31">
        <f t="shared" si="1"/>
        <v>4141209.83</v>
      </c>
      <c r="G143" s="106">
        <f>G144</f>
        <v>4141209.83</v>
      </c>
      <c r="H143" s="106">
        <f>H144</f>
        <v>0</v>
      </c>
    </row>
    <row r="144" spans="1:8" ht="67.5" customHeight="1">
      <c r="A144" s="75" t="s">
        <v>78</v>
      </c>
      <c r="B144" s="77" t="s">
        <v>48</v>
      </c>
      <c r="C144" s="77" t="s">
        <v>96</v>
      </c>
      <c r="D144" s="77" t="s">
        <v>270</v>
      </c>
      <c r="E144" s="77">
        <v>244</v>
      </c>
      <c r="F144" s="31">
        <f t="shared" si="1"/>
        <v>4141209.83</v>
      </c>
      <c r="G144" s="106">
        <v>4141209.83</v>
      </c>
      <c r="H144" s="106">
        <v>0</v>
      </c>
    </row>
    <row r="145" spans="1:8" ht="93.75" hidden="1">
      <c r="A145" s="75" t="s">
        <v>137</v>
      </c>
      <c r="B145" s="77" t="s">
        <v>48</v>
      </c>
      <c r="C145" s="77" t="s">
        <v>96</v>
      </c>
      <c r="D145" s="77" t="s">
        <v>138</v>
      </c>
      <c r="E145" s="77" t="s">
        <v>110</v>
      </c>
      <c r="F145" s="31">
        <f t="shared" si="1"/>
        <v>0</v>
      </c>
      <c r="G145" s="106">
        <f>G146</f>
        <v>0</v>
      </c>
      <c r="H145" s="106">
        <f>H146</f>
        <v>0</v>
      </c>
    </row>
    <row r="146" spans="1:8" ht="67.5" customHeight="1" hidden="1">
      <c r="A146" s="75" t="s">
        <v>76</v>
      </c>
      <c r="B146" s="77" t="s">
        <v>48</v>
      </c>
      <c r="C146" s="77" t="s">
        <v>96</v>
      </c>
      <c r="D146" s="77" t="s">
        <v>138</v>
      </c>
      <c r="E146" s="77" t="s">
        <v>110</v>
      </c>
      <c r="F146" s="31">
        <f t="shared" si="1"/>
        <v>0</v>
      </c>
      <c r="G146" s="106">
        <f>G147</f>
        <v>0</v>
      </c>
      <c r="H146" s="106">
        <f>H147</f>
        <v>0</v>
      </c>
    </row>
    <row r="147" spans="1:8" ht="67.5" customHeight="1" hidden="1">
      <c r="A147" s="75" t="s">
        <v>77</v>
      </c>
      <c r="B147" s="77" t="s">
        <v>48</v>
      </c>
      <c r="C147" s="77" t="s">
        <v>96</v>
      </c>
      <c r="D147" s="77" t="s">
        <v>138</v>
      </c>
      <c r="E147" s="77" t="s">
        <v>110</v>
      </c>
      <c r="F147" s="31">
        <f t="shared" si="1"/>
        <v>0</v>
      </c>
      <c r="G147" s="106">
        <f>G148</f>
        <v>0</v>
      </c>
      <c r="H147" s="106">
        <f>H148</f>
        <v>0</v>
      </c>
    </row>
    <row r="148" spans="1:8" ht="67.5" customHeight="1" hidden="1">
      <c r="A148" s="75" t="s">
        <v>78</v>
      </c>
      <c r="B148" s="77" t="s">
        <v>48</v>
      </c>
      <c r="C148" s="77" t="s">
        <v>96</v>
      </c>
      <c r="D148" s="77" t="s">
        <v>138</v>
      </c>
      <c r="E148" s="77" t="s">
        <v>110</v>
      </c>
      <c r="F148" s="31">
        <f t="shared" si="1"/>
        <v>0</v>
      </c>
      <c r="G148" s="106">
        <v>0</v>
      </c>
      <c r="H148" s="106">
        <v>0</v>
      </c>
    </row>
    <row r="149" spans="1:8" ht="79.5" customHeight="1">
      <c r="A149" s="75" t="s">
        <v>271</v>
      </c>
      <c r="B149" s="77" t="s">
        <v>48</v>
      </c>
      <c r="C149" s="77" t="s">
        <v>96</v>
      </c>
      <c r="D149" s="77" t="s">
        <v>140</v>
      </c>
      <c r="E149" s="77" t="s">
        <v>110</v>
      </c>
      <c r="F149" s="31">
        <f t="shared" si="1"/>
        <v>1989163.2</v>
      </c>
      <c r="G149" s="106">
        <f>G150</f>
        <v>1989163.2</v>
      </c>
      <c r="H149" s="106">
        <f>H150</f>
        <v>0</v>
      </c>
    </row>
    <row r="150" spans="1:8" ht="67.5" customHeight="1">
      <c r="A150" s="75" t="s">
        <v>76</v>
      </c>
      <c r="B150" s="77" t="s">
        <v>48</v>
      </c>
      <c r="C150" s="77" t="s">
        <v>96</v>
      </c>
      <c r="D150" s="77" t="s">
        <v>140</v>
      </c>
      <c r="E150" s="77" t="s">
        <v>110</v>
      </c>
      <c r="F150" s="31">
        <f t="shared" si="1"/>
        <v>1989163.2</v>
      </c>
      <c r="G150" s="106">
        <f>G151</f>
        <v>1989163.2</v>
      </c>
      <c r="H150" s="106">
        <f>H151</f>
        <v>0</v>
      </c>
    </row>
    <row r="151" spans="1:8" ht="67.5" customHeight="1">
      <c r="A151" s="75" t="s">
        <v>77</v>
      </c>
      <c r="B151" s="77" t="s">
        <v>48</v>
      </c>
      <c r="C151" s="77" t="s">
        <v>96</v>
      </c>
      <c r="D151" s="77" t="s">
        <v>140</v>
      </c>
      <c r="E151" s="77" t="s">
        <v>110</v>
      </c>
      <c r="F151" s="31">
        <f t="shared" si="1"/>
        <v>1989163.2</v>
      </c>
      <c r="G151" s="106">
        <f>G152</f>
        <v>1989163.2</v>
      </c>
      <c r="H151" s="106">
        <f>H152</f>
        <v>0</v>
      </c>
    </row>
    <row r="152" spans="1:8" ht="67.5" customHeight="1">
      <c r="A152" s="75" t="s">
        <v>78</v>
      </c>
      <c r="B152" s="77" t="s">
        <v>48</v>
      </c>
      <c r="C152" s="77" t="s">
        <v>96</v>
      </c>
      <c r="D152" s="77" t="s">
        <v>140</v>
      </c>
      <c r="E152" s="77" t="s">
        <v>110</v>
      </c>
      <c r="F152" s="31">
        <f t="shared" si="1"/>
        <v>1989163.2</v>
      </c>
      <c r="G152" s="106">
        <v>1989163.2</v>
      </c>
      <c r="H152" s="106">
        <v>0</v>
      </c>
    </row>
    <row r="153" spans="1:8" ht="30" customHeight="1">
      <c r="A153" s="146" t="s">
        <v>141</v>
      </c>
      <c r="B153" s="30" t="s">
        <v>48</v>
      </c>
      <c r="C153" s="30" t="s">
        <v>142</v>
      </c>
      <c r="D153" s="30" t="s">
        <v>31</v>
      </c>
      <c r="E153" s="30" t="s">
        <v>32</v>
      </c>
      <c r="F153" s="31">
        <f t="shared" si="1"/>
        <v>529425.01</v>
      </c>
      <c r="G153" s="31">
        <f>G154</f>
        <v>529425.01</v>
      </c>
      <c r="H153" s="31">
        <f>H154</f>
        <v>0</v>
      </c>
    </row>
    <row r="154" spans="1:8" s="49" customFormat="1" ht="96" customHeight="1">
      <c r="A154" s="75" t="s">
        <v>272</v>
      </c>
      <c r="B154" s="30" t="s">
        <v>48</v>
      </c>
      <c r="C154" s="30" t="s">
        <v>142</v>
      </c>
      <c r="D154" s="76">
        <v>8010000000</v>
      </c>
      <c r="E154" s="77" t="s">
        <v>32</v>
      </c>
      <c r="F154" s="31">
        <f t="shared" si="1"/>
        <v>529425.01</v>
      </c>
      <c r="G154" s="31">
        <f>G155</f>
        <v>529425.01</v>
      </c>
      <c r="H154" s="31">
        <f>H155</f>
        <v>0</v>
      </c>
    </row>
    <row r="155" spans="1:8" s="49" customFormat="1" ht="44.25" customHeight="1">
      <c r="A155" s="75" t="s">
        <v>144</v>
      </c>
      <c r="B155" s="30" t="s">
        <v>48</v>
      </c>
      <c r="C155" s="30" t="s">
        <v>142</v>
      </c>
      <c r="D155" s="76">
        <v>8010020070</v>
      </c>
      <c r="E155" s="77" t="s">
        <v>32</v>
      </c>
      <c r="F155" s="31">
        <f t="shared" si="1"/>
        <v>529425.01</v>
      </c>
      <c r="G155" s="31">
        <f>G156</f>
        <v>529425.01</v>
      </c>
      <c r="H155" s="31">
        <f>H156</f>
        <v>0</v>
      </c>
    </row>
    <row r="156" spans="1:8" s="49" customFormat="1" ht="60.75" customHeight="1">
      <c r="A156" s="75" t="s">
        <v>76</v>
      </c>
      <c r="B156" s="30" t="s">
        <v>48</v>
      </c>
      <c r="C156" s="30" t="s">
        <v>142</v>
      </c>
      <c r="D156" s="76">
        <v>8010020070</v>
      </c>
      <c r="E156" s="76">
        <v>200</v>
      </c>
      <c r="F156" s="31">
        <f t="shared" si="1"/>
        <v>529425.01</v>
      </c>
      <c r="G156" s="31">
        <f>G157</f>
        <v>529425.01</v>
      </c>
      <c r="H156" s="31">
        <f>H157</f>
        <v>0</v>
      </c>
    </row>
    <row r="157" spans="1:8" s="49" customFormat="1" ht="60" customHeight="1">
      <c r="A157" s="75" t="s">
        <v>77</v>
      </c>
      <c r="B157" s="30" t="s">
        <v>48</v>
      </c>
      <c r="C157" s="30" t="s">
        <v>142</v>
      </c>
      <c r="D157" s="76">
        <v>8010020070</v>
      </c>
      <c r="E157" s="76">
        <v>240</v>
      </c>
      <c r="F157" s="31">
        <f t="shared" si="1"/>
        <v>529425.01</v>
      </c>
      <c r="G157" s="31">
        <f>G158+G159</f>
        <v>529425.01</v>
      </c>
      <c r="H157" s="31">
        <f>H158+H159</f>
        <v>0</v>
      </c>
    </row>
    <row r="158" spans="1:8" s="49" customFormat="1" ht="56.25" customHeight="1">
      <c r="A158" s="75" t="s">
        <v>145</v>
      </c>
      <c r="B158" s="30" t="s">
        <v>48</v>
      </c>
      <c r="C158" s="30" t="s">
        <v>142</v>
      </c>
      <c r="D158" s="76">
        <v>8010020070</v>
      </c>
      <c r="E158" s="76">
        <v>244</v>
      </c>
      <c r="F158" s="31">
        <f t="shared" si="1"/>
        <v>509425.01</v>
      </c>
      <c r="G158" s="31">
        <v>509425.01</v>
      </c>
      <c r="H158" s="31">
        <v>0</v>
      </c>
    </row>
    <row r="159" spans="1:8" s="49" customFormat="1" ht="54.75" customHeight="1">
      <c r="A159" s="75" t="s">
        <v>78</v>
      </c>
      <c r="B159" s="30" t="s">
        <v>48</v>
      </c>
      <c r="C159" s="30" t="s">
        <v>142</v>
      </c>
      <c r="D159" s="76">
        <v>8010020070</v>
      </c>
      <c r="E159" s="76">
        <v>244</v>
      </c>
      <c r="F159" s="31">
        <f t="shared" si="1"/>
        <v>20000</v>
      </c>
      <c r="G159" s="31">
        <v>20000</v>
      </c>
      <c r="H159" s="31">
        <v>0</v>
      </c>
    </row>
    <row r="160" spans="1:8" s="49" customFormat="1" ht="45" customHeight="1">
      <c r="A160" s="75" t="s">
        <v>146</v>
      </c>
      <c r="B160" s="30" t="s">
        <v>48</v>
      </c>
      <c r="C160" s="76">
        <v>12</v>
      </c>
      <c r="D160" s="77" t="s">
        <v>55</v>
      </c>
      <c r="E160" s="77" t="s">
        <v>32</v>
      </c>
      <c r="F160" s="31">
        <f t="shared" si="1"/>
        <v>664244.1</v>
      </c>
      <c r="G160" s="31">
        <f>G161</f>
        <v>664244.1</v>
      </c>
      <c r="H160" s="31">
        <f>H161</f>
        <v>0</v>
      </c>
    </row>
    <row r="161" spans="1:8" s="49" customFormat="1" ht="28.5" customHeight="1">
      <c r="A161" s="75" t="s">
        <v>56</v>
      </c>
      <c r="B161" s="30" t="s">
        <v>48</v>
      </c>
      <c r="C161" s="76">
        <v>12</v>
      </c>
      <c r="D161" s="76">
        <v>7000000000</v>
      </c>
      <c r="E161" s="77" t="s">
        <v>32</v>
      </c>
      <c r="F161" s="31">
        <f t="shared" si="1"/>
        <v>664244.1</v>
      </c>
      <c r="G161" s="31">
        <f>G162</f>
        <v>664244.1</v>
      </c>
      <c r="H161" s="31">
        <f>H162</f>
        <v>0</v>
      </c>
    </row>
    <row r="162" spans="1:8" s="49" customFormat="1" ht="116.25" customHeight="1">
      <c r="A162" s="75" t="s">
        <v>58</v>
      </c>
      <c r="B162" s="30" t="s">
        <v>48</v>
      </c>
      <c r="C162" s="76">
        <v>12</v>
      </c>
      <c r="D162" s="30" t="s">
        <v>59</v>
      </c>
      <c r="E162" s="30" t="s">
        <v>32</v>
      </c>
      <c r="F162" s="31">
        <f t="shared" si="1"/>
        <v>664244.1</v>
      </c>
      <c r="G162" s="31">
        <f>G163</f>
        <v>664244.1</v>
      </c>
      <c r="H162" s="31">
        <f>H163</f>
        <v>0</v>
      </c>
    </row>
    <row r="163" spans="1:8" ht="30" customHeight="1">
      <c r="A163" s="75" t="s">
        <v>60</v>
      </c>
      <c r="B163" s="30" t="s">
        <v>48</v>
      </c>
      <c r="C163" s="30" t="s">
        <v>147</v>
      </c>
      <c r="D163" s="30" t="s">
        <v>59</v>
      </c>
      <c r="E163" s="30" t="s">
        <v>61</v>
      </c>
      <c r="F163" s="31">
        <f t="shared" si="1"/>
        <v>664244.1</v>
      </c>
      <c r="G163" s="31">
        <f>G165+G164</f>
        <v>664244.1</v>
      </c>
      <c r="H163" s="31">
        <f>H165+H164</f>
        <v>0</v>
      </c>
    </row>
    <row r="164" spans="1:8" ht="29.25" customHeight="1">
      <c r="A164" s="75" t="s">
        <v>62</v>
      </c>
      <c r="B164" s="103" t="s">
        <v>48</v>
      </c>
      <c r="C164" s="103" t="s">
        <v>147</v>
      </c>
      <c r="D164" s="30" t="s">
        <v>59</v>
      </c>
      <c r="E164" s="30" t="s">
        <v>63</v>
      </c>
      <c r="F164" s="31">
        <f t="shared" si="1"/>
        <v>664244.1</v>
      </c>
      <c r="G164" s="106">
        <v>664244.1</v>
      </c>
      <c r="H164" s="106">
        <v>0</v>
      </c>
    </row>
    <row r="165" spans="1:8" ht="51" customHeight="1" hidden="1">
      <c r="A165" s="155" t="s">
        <v>148</v>
      </c>
      <c r="B165" s="103" t="s">
        <v>48</v>
      </c>
      <c r="C165" s="103" t="s">
        <v>147</v>
      </c>
      <c r="D165" s="30" t="s">
        <v>149</v>
      </c>
      <c r="E165" s="103"/>
      <c r="F165" s="31">
        <f t="shared" si="1"/>
        <v>0</v>
      </c>
      <c r="G165" s="106">
        <v>0</v>
      </c>
      <c r="H165" s="106">
        <v>0</v>
      </c>
    </row>
    <row r="166" spans="1:8" ht="31.5" customHeight="1">
      <c r="A166" s="156" t="s">
        <v>150</v>
      </c>
      <c r="B166" s="145" t="s">
        <v>151</v>
      </c>
      <c r="C166" s="145" t="s">
        <v>28</v>
      </c>
      <c r="D166" s="145" t="s">
        <v>31</v>
      </c>
      <c r="E166" s="145" t="s">
        <v>32</v>
      </c>
      <c r="F166" s="92">
        <f t="shared" si="1"/>
        <v>8288894.33</v>
      </c>
      <c r="G166" s="92">
        <f>G167+G177</f>
        <v>8288894.33</v>
      </c>
      <c r="H166" s="92">
        <f>H167+H177</f>
        <v>0</v>
      </c>
    </row>
    <row r="167" spans="1:8" ht="31.5" customHeight="1">
      <c r="A167" s="75" t="s">
        <v>152</v>
      </c>
      <c r="B167" s="30" t="s">
        <v>151</v>
      </c>
      <c r="C167" s="30" t="s">
        <v>27</v>
      </c>
      <c r="D167" s="30" t="s">
        <v>31</v>
      </c>
      <c r="E167" s="77" t="s">
        <v>32</v>
      </c>
      <c r="F167" s="31">
        <f t="shared" si="1"/>
        <v>36641.41</v>
      </c>
      <c r="G167" s="31">
        <f>G168+G173</f>
        <v>36641.41</v>
      </c>
      <c r="H167" s="31">
        <f>H168</f>
        <v>0</v>
      </c>
    </row>
    <row r="168" spans="1:8" ht="87" customHeight="1">
      <c r="A168" s="157" t="s">
        <v>273</v>
      </c>
      <c r="B168" s="30" t="s">
        <v>151</v>
      </c>
      <c r="C168" s="30" t="s">
        <v>27</v>
      </c>
      <c r="D168" s="76">
        <v>1100000000</v>
      </c>
      <c r="E168" s="77" t="s">
        <v>32</v>
      </c>
      <c r="F168" s="31">
        <f t="shared" si="1"/>
        <v>14978.42</v>
      </c>
      <c r="G168" s="31">
        <f>G169</f>
        <v>14978.42</v>
      </c>
      <c r="H168" s="31">
        <f>H169</f>
        <v>0</v>
      </c>
    </row>
    <row r="169" spans="1:8" ht="31.5" customHeight="1">
      <c r="A169" s="75" t="s">
        <v>74</v>
      </c>
      <c r="B169" s="30" t="s">
        <v>151</v>
      </c>
      <c r="C169" s="30" t="s">
        <v>27</v>
      </c>
      <c r="D169" s="76">
        <v>1100099990</v>
      </c>
      <c r="E169" s="77" t="s">
        <v>32</v>
      </c>
      <c r="F169" s="31">
        <f t="shared" si="1"/>
        <v>14978.42</v>
      </c>
      <c r="G169" s="31">
        <f>G170</f>
        <v>14978.42</v>
      </c>
      <c r="H169" s="31">
        <f>H170</f>
        <v>0</v>
      </c>
    </row>
    <row r="170" spans="1:8" ht="61.5" customHeight="1">
      <c r="A170" s="75" t="s">
        <v>76</v>
      </c>
      <c r="B170" s="30" t="s">
        <v>151</v>
      </c>
      <c r="C170" s="30" t="s">
        <v>27</v>
      </c>
      <c r="D170" s="76">
        <v>1100099990</v>
      </c>
      <c r="E170" s="76">
        <v>200</v>
      </c>
      <c r="F170" s="31">
        <f t="shared" si="1"/>
        <v>14978.42</v>
      </c>
      <c r="G170" s="31">
        <f>G171</f>
        <v>14978.42</v>
      </c>
      <c r="H170" s="31">
        <f>H171</f>
        <v>0</v>
      </c>
    </row>
    <row r="171" spans="1:8" ht="55.5" customHeight="1">
      <c r="A171" s="75" t="s">
        <v>77</v>
      </c>
      <c r="B171" s="30" t="s">
        <v>151</v>
      </c>
      <c r="C171" s="30" t="s">
        <v>27</v>
      </c>
      <c r="D171" s="76">
        <v>1100099990</v>
      </c>
      <c r="E171" s="76">
        <v>240</v>
      </c>
      <c r="F171" s="31">
        <f t="shared" si="1"/>
        <v>14978.42</v>
      </c>
      <c r="G171" s="31">
        <f>G172</f>
        <v>14978.42</v>
      </c>
      <c r="H171" s="31">
        <f>H172</f>
        <v>0</v>
      </c>
    </row>
    <row r="172" spans="1:8" ht="57.75" customHeight="1">
      <c r="A172" s="75" t="s">
        <v>78</v>
      </c>
      <c r="B172" s="30" t="s">
        <v>151</v>
      </c>
      <c r="C172" s="30" t="s">
        <v>27</v>
      </c>
      <c r="D172" s="76">
        <v>1100099990</v>
      </c>
      <c r="E172" s="76">
        <v>244</v>
      </c>
      <c r="F172" s="31">
        <f t="shared" si="1"/>
        <v>14978.42</v>
      </c>
      <c r="G172" s="31">
        <v>14978.42</v>
      </c>
      <c r="H172" s="31">
        <v>0</v>
      </c>
    </row>
    <row r="173" spans="1:8" ht="57.75" customHeight="1">
      <c r="A173" s="150" t="s">
        <v>254</v>
      </c>
      <c r="B173" s="158">
        <v>5</v>
      </c>
      <c r="C173" s="158">
        <v>1</v>
      </c>
      <c r="D173" s="159">
        <v>7000020817</v>
      </c>
      <c r="E173" s="159">
        <v>0</v>
      </c>
      <c r="F173" s="31">
        <f t="shared" si="1"/>
        <v>21662.99</v>
      </c>
      <c r="G173" s="31">
        <f>G174</f>
        <v>21662.99</v>
      </c>
      <c r="H173" s="31"/>
    </row>
    <row r="174" spans="1:8" ht="57.75" customHeight="1">
      <c r="A174" s="150" t="s">
        <v>76</v>
      </c>
      <c r="B174" s="158">
        <v>5</v>
      </c>
      <c r="C174" s="158">
        <v>1</v>
      </c>
      <c r="D174" s="159">
        <v>7000020817</v>
      </c>
      <c r="E174" s="159">
        <v>200</v>
      </c>
      <c r="F174" s="31">
        <f t="shared" si="1"/>
        <v>21662.99</v>
      </c>
      <c r="G174" s="31">
        <f>G175</f>
        <v>21662.99</v>
      </c>
      <c r="H174" s="31"/>
    </row>
    <row r="175" spans="1:8" ht="57.75" customHeight="1">
      <c r="A175" s="150" t="s">
        <v>77</v>
      </c>
      <c r="B175" s="158">
        <v>5</v>
      </c>
      <c r="C175" s="158">
        <v>1</v>
      </c>
      <c r="D175" s="159">
        <v>7000020817</v>
      </c>
      <c r="E175" s="159">
        <v>240</v>
      </c>
      <c r="F175" s="31">
        <f t="shared" si="1"/>
        <v>21662.99</v>
      </c>
      <c r="G175" s="31">
        <f>G176</f>
        <v>21662.99</v>
      </c>
      <c r="H175" s="31"/>
    </row>
    <row r="176" spans="1:8" ht="57.75" customHeight="1">
      <c r="A176" s="151" t="s">
        <v>256</v>
      </c>
      <c r="B176" s="160">
        <v>5</v>
      </c>
      <c r="C176" s="160">
        <v>1</v>
      </c>
      <c r="D176" s="161">
        <v>7000020817</v>
      </c>
      <c r="E176" s="161">
        <v>244</v>
      </c>
      <c r="F176" s="31">
        <f t="shared" si="1"/>
        <v>21662.99</v>
      </c>
      <c r="G176" s="31">
        <v>21662.99</v>
      </c>
      <c r="H176" s="31"/>
    </row>
    <row r="177" spans="1:8" ht="90" customHeight="1">
      <c r="A177" s="75" t="s">
        <v>154</v>
      </c>
      <c r="B177" s="30" t="s">
        <v>151</v>
      </c>
      <c r="C177" s="30" t="s">
        <v>85</v>
      </c>
      <c r="D177" s="77" t="s">
        <v>31</v>
      </c>
      <c r="E177" s="77" t="s">
        <v>32</v>
      </c>
      <c r="F177" s="31">
        <f t="shared" si="1"/>
        <v>8252252.92</v>
      </c>
      <c r="G177" s="31">
        <f>G183+G188+G178+G200+G193</f>
        <v>8252252.92</v>
      </c>
      <c r="H177" s="31">
        <f>H183</f>
        <v>0</v>
      </c>
    </row>
    <row r="178" spans="1:8" ht="84" customHeight="1">
      <c r="A178" s="162" t="s">
        <v>274</v>
      </c>
      <c r="B178" s="30" t="s">
        <v>151</v>
      </c>
      <c r="C178" s="30" t="s">
        <v>85</v>
      </c>
      <c r="D178" s="77" t="s">
        <v>156</v>
      </c>
      <c r="E178" s="77" t="s">
        <v>32</v>
      </c>
      <c r="F178" s="31">
        <f>G178</f>
        <v>560000</v>
      </c>
      <c r="G178" s="31">
        <f>G179</f>
        <v>560000</v>
      </c>
      <c r="H178" s="31"/>
    </row>
    <row r="179" spans="1:8" ht="51" customHeight="1">
      <c r="A179" s="75" t="s">
        <v>74</v>
      </c>
      <c r="B179" s="30" t="s">
        <v>151</v>
      </c>
      <c r="C179" s="30" t="s">
        <v>85</v>
      </c>
      <c r="D179" s="77" t="s">
        <v>157</v>
      </c>
      <c r="E179" s="77" t="s">
        <v>32</v>
      </c>
      <c r="F179" s="31">
        <f>G179</f>
        <v>560000</v>
      </c>
      <c r="G179" s="31">
        <f>G180</f>
        <v>560000</v>
      </c>
      <c r="H179" s="31"/>
    </row>
    <row r="180" spans="1:8" ht="59.25" customHeight="1">
      <c r="A180" s="75" t="s">
        <v>76</v>
      </c>
      <c r="B180" s="30" t="s">
        <v>151</v>
      </c>
      <c r="C180" s="30" t="s">
        <v>85</v>
      </c>
      <c r="D180" s="77" t="s">
        <v>157</v>
      </c>
      <c r="E180" s="77" t="s">
        <v>108</v>
      </c>
      <c r="F180" s="31">
        <f>G180</f>
        <v>560000</v>
      </c>
      <c r="G180" s="31">
        <f>G181</f>
        <v>560000</v>
      </c>
      <c r="H180" s="31"/>
    </row>
    <row r="181" spans="1:8" ht="60" customHeight="1">
      <c r="A181" s="75" t="s">
        <v>77</v>
      </c>
      <c r="B181" s="30" t="s">
        <v>151</v>
      </c>
      <c r="C181" s="30" t="s">
        <v>85</v>
      </c>
      <c r="D181" s="77" t="s">
        <v>157</v>
      </c>
      <c r="E181" s="77" t="s">
        <v>109</v>
      </c>
      <c r="F181" s="31">
        <f>G181</f>
        <v>560000</v>
      </c>
      <c r="G181" s="31">
        <f>G182</f>
        <v>560000</v>
      </c>
      <c r="H181" s="31"/>
    </row>
    <row r="182" spans="1:8" ht="61.5" customHeight="1">
      <c r="A182" s="75" t="s">
        <v>78</v>
      </c>
      <c r="B182" s="30" t="s">
        <v>151</v>
      </c>
      <c r="C182" s="30" t="s">
        <v>85</v>
      </c>
      <c r="D182" s="77" t="s">
        <v>157</v>
      </c>
      <c r="E182" s="77" t="s">
        <v>110</v>
      </c>
      <c r="F182" s="31">
        <f>G182</f>
        <v>560000</v>
      </c>
      <c r="G182" s="31">
        <v>560000</v>
      </c>
      <c r="H182" s="31"/>
    </row>
    <row r="183" spans="1:8" ht="55.5" customHeight="1">
      <c r="A183" s="75" t="s">
        <v>275</v>
      </c>
      <c r="B183" s="30" t="s">
        <v>151</v>
      </c>
      <c r="C183" s="30" t="s">
        <v>85</v>
      </c>
      <c r="D183" s="77" t="s">
        <v>276</v>
      </c>
      <c r="E183" s="77" t="s">
        <v>32</v>
      </c>
      <c r="F183" s="31">
        <f aca="true" t="shared" si="2" ref="F183:F256">G183+H183</f>
        <v>317466.58</v>
      </c>
      <c r="G183" s="31">
        <f>G184</f>
        <v>317466.58</v>
      </c>
      <c r="H183" s="31">
        <f>H184</f>
        <v>0</v>
      </c>
    </row>
    <row r="184" spans="1:8" ht="31.5" customHeight="1">
      <c r="A184" s="75" t="s">
        <v>74</v>
      </c>
      <c r="B184" s="30" t="s">
        <v>151</v>
      </c>
      <c r="C184" s="30" t="s">
        <v>85</v>
      </c>
      <c r="D184" s="77" t="s">
        <v>277</v>
      </c>
      <c r="E184" s="77" t="s">
        <v>32</v>
      </c>
      <c r="F184" s="31">
        <f t="shared" si="2"/>
        <v>317466.58</v>
      </c>
      <c r="G184" s="31">
        <f>G185</f>
        <v>317466.58</v>
      </c>
      <c r="H184" s="31">
        <f>H185</f>
        <v>0</v>
      </c>
    </row>
    <row r="185" spans="1:8" ht="64.5" customHeight="1">
      <c r="A185" s="75" t="s">
        <v>76</v>
      </c>
      <c r="B185" s="30" t="s">
        <v>151</v>
      </c>
      <c r="C185" s="30" t="s">
        <v>85</v>
      </c>
      <c r="D185" s="76">
        <v>3800099990</v>
      </c>
      <c r="E185" s="76">
        <v>200</v>
      </c>
      <c r="F185" s="31">
        <f t="shared" si="2"/>
        <v>317466.58</v>
      </c>
      <c r="G185" s="31">
        <f>G186</f>
        <v>317466.58</v>
      </c>
      <c r="H185" s="31">
        <f>H186</f>
        <v>0</v>
      </c>
    </row>
    <row r="186" spans="1:8" ht="62.25" customHeight="1">
      <c r="A186" s="75" t="s">
        <v>77</v>
      </c>
      <c r="B186" s="30" t="s">
        <v>151</v>
      </c>
      <c r="C186" s="30" t="s">
        <v>85</v>
      </c>
      <c r="D186" s="76">
        <v>3800099990</v>
      </c>
      <c r="E186" s="76">
        <v>240</v>
      </c>
      <c r="F186" s="31">
        <f t="shared" si="2"/>
        <v>317466.58</v>
      </c>
      <c r="G186" s="31">
        <f>G187</f>
        <v>317466.58</v>
      </c>
      <c r="H186" s="31">
        <f>H187</f>
        <v>0</v>
      </c>
    </row>
    <row r="187" spans="1:8" ht="57.75" customHeight="1">
      <c r="A187" s="75" t="s">
        <v>78</v>
      </c>
      <c r="B187" s="30" t="s">
        <v>151</v>
      </c>
      <c r="C187" s="30" t="s">
        <v>85</v>
      </c>
      <c r="D187" s="76">
        <v>3800099990</v>
      </c>
      <c r="E187" s="76">
        <v>244</v>
      </c>
      <c r="F187" s="31">
        <f t="shared" si="2"/>
        <v>317466.58</v>
      </c>
      <c r="G187" s="31">
        <v>317466.58</v>
      </c>
      <c r="H187" s="92">
        <v>0</v>
      </c>
    </row>
    <row r="188" spans="1:8" ht="78.75" customHeight="1">
      <c r="A188" s="75" t="s">
        <v>278</v>
      </c>
      <c r="B188" s="30" t="s">
        <v>151</v>
      </c>
      <c r="C188" s="30" t="s">
        <v>85</v>
      </c>
      <c r="D188" s="77" t="s">
        <v>159</v>
      </c>
      <c r="E188" s="77" t="s">
        <v>32</v>
      </c>
      <c r="F188" s="31">
        <f t="shared" si="2"/>
        <v>302693.46</v>
      </c>
      <c r="G188" s="31">
        <f>G189</f>
        <v>302693.46</v>
      </c>
      <c r="H188" s="31">
        <f>H189</f>
        <v>0</v>
      </c>
    </row>
    <row r="189" spans="1:8" ht="57.75" customHeight="1">
      <c r="A189" s="146" t="s">
        <v>160</v>
      </c>
      <c r="B189" s="30" t="s">
        <v>151</v>
      </c>
      <c r="C189" s="30" t="s">
        <v>85</v>
      </c>
      <c r="D189" s="77" t="s">
        <v>140</v>
      </c>
      <c r="E189" s="77" t="s">
        <v>32</v>
      </c>
      <c r="F189" s="31">
        <f t="shared" si="2"/>
        <v>302693.46</v>
      </c>
      <c r="G189" s="31">
        <f>G190</f>
        <v>302693.46</v>
      </c>
      <c r="H189" s="31">
        <f>H190</f>
        <v>0</v>
      </c>
    </row>
    <row r="190" spans="1:8" ht="57.75" customHeight="1">
      <c r="A190" s="146" t="s">
        <v>76</v>
      </c>
      <c r="B190" s="30" t="s">
        <v>151</v>
      </c>
      <c r="C190" s="30" t="s">
        <v>85</v>
      </c>
      <c r="D190" s="77" t="s">
        <v>140</v>
      </c>
      <c r="E190" s="76">
        <v>200</v>
      </c>
      <c r="F190" s="31">
        <f t="shared" si="2"/>
        <v>302693.46</v>
      </c>
      <c r="G190" s="31">
        <f>G191</f>
        <v>302693.46</v>
      </c>
      <c r="H190" s="31">
        <f>H191</f>
        <v>0</v>
      </c>
    </row>
    <row r="191" spans="1:8" ht="57.75" customHeight="1">
      <c r="A191" s="146" t="s">
        <v>77</v>
      </c>
      <c r="B191" s="30" t="s">
        <v>151</v>
      </c>
      <c r="C191" s="30" t="s">
        <v>85</v>
      </c>
      <c r="D191" s="77" t="s">
        <v>140</v>
      </c>
      <c r="E191" s="76">
        <v>240</v>
      </c>
      <c r="F191" s="31">
        <f t="shared" si="2"/>
        <v>302693.46</v>
      </c>
      <c r="G191" s="31">
        <f>G192</f>
        <v>302693.46</v>
      </c>
      <c r="H191" s="31">
        <f>H192</f>
        <v>0</v>
      </c>
    </row>
    <row r="192" spans="1:8" ht="57.75" customHeight="1">
      <c r="A192" s="146" t="s">
        <v>78</v>
      </c>
      <c r="B192" s="30" t="s">
        <v>151</v>
      </c>
      <c r="C192" s="30" t="s">
        <v>85</v>
      </c>
      <c r="D192" s="77" t="s">
        <v>140</v>
      </c>
      <c r="E192" s="76">
        <v>244</v>
      </c>
      <c r="F192" s="31">
        <f t="shared" si="2"/>
        <v>302693.46</v>
      </c>
      <c r="G192" s="31">
        <v>302693.46</v>
      </c>
      <c r="H192" s="92">
        <v>0</v>
      </c>
    </row>
    <row r="193" spans="1:8" ht="57.75" customHeight="1">
      <c r="A193" s="150" t="s">
        <v>279</v>
      </c>
      <c r="B193" s="30" t="s">
        <v>151</v>
      </c>
      <c r="C193" s="30" t="s">
        <v>85</v>
      </c>
      <c r="D193" s="77" t="s">
        <v>280</v>
      </c>
      <c r="E193" s="76">
        <v>200</v>
      </c>
      <c r="F193" s="31">
        <f t="shared" si="2"/>
        <v>1005252</v>
      </c>
      <c r="G193" s="31">
        <f aca="true" t="shared" si="3" ref="G193:G198">G194</f>
        <v>1005252</v>
      </c>
      <c r="H193" s="92"/>
    </row>
    <row r="194" spans="1:8" ht="57.75" customHeight="1">
      <c r="A194" s="150" t="s">
        <v>281</v>
      </c>
      <c r="B194" s="30" t="s">
        <v>151</v>
      </c>
      <c r="C194" s="30" t="s">
        <v>85</v>
      </c>
      <c r="D194" s="77" t="s">
        <v>280</v>
      </c>
      <c r="E194" s="76">
        <v>200</v>
      </c>
      <c r="F194" s="31">
        <f t="shared" si="2"/>
        <v>1005252</v>
      </c>
      <c r="G194" s="31">
        <f t="shared" si="3"/>
        <v>1005252</v>
      </c>
      <c r="H194" s="92"/>
    </row>
    <row r="195" spans="1:8" ht="77.25" customHeight="1">
      <c r="A195" s="150" t="s">
        <v>282</v>
      </c>
      <c r="B195" s="30" t="s">
        <v>151</v>
      </c>
      <c r="C195" s="30" t="s">
        <v>85</v>
      </c>
      <c r="D195" s="77" t="s">
        <v>280</v>
      </c>
      <c r="E195" s="76">
        <v>200</v>
      </c>
      <c r="F195" s="31">
        <f t="shared" si="2"/>
        <v>1005252</v>
      </c>
      <c r="G195" s="31">
        <f t="shared" si="3"/>
        <v>1005252</v>
      </c>
      <c r="H195" s="92"/>
    </row>
    <row r="196" spans="1:8" ht="57.75" customHeight="1">
      <c r="A196" s="150" t="s">
        <v>283</v>
      </c>
      <c r="B196" s="30" t="s">
        <v>151</v>
      </c>
      <c r="C196" s="30" t="s">
        <v>85</v>
      </c>
      <c r="D196" s="77" t="s">
        <v>280</v>
      </c>
      <c r="E196" s="76">
        <v>200</v>
      </c>
      <c r="F196" s="31">
        <f t="shared" si="2"/>
        <v>1005252</v>
      </c>
      <c r="G196" s="31">
        <f t="shared" si="3"/>
        <v>1005252</v>
      </c>
      <c r="H196" s="92"/>
    </row>
    <row r="197" spans="1:8" ht="57.75" customHeight="1">
      <c r="A197" s="150" t="s">
        <v>76</v>
      </c>
      <c r="B197" s="30" t="s">
        <v>151</v>
      </c>
      <c r="C197" s="30" t="s">
        <v>85</v>
      </c>
      <c r="D197" s="77" t="s">
        <v>280</v>
      </c>
      <c r="E197" s="76">
        <v>200</v>
      </c>
      <c r="F197" s="31">
        <f t="shared" si="2"/>
        <v>1005252</v>
      </c>
      <c r="G197" s="31">
        <f t="shared" si="3"/>
        <v>1005252</v>
      </c>
      <c r="H197" s="92"/>
    </row>
    <row r="198" spans="1:8" ht="57.75" customHeight="1">
      <c r="A198" s="150" t="s">
        <v>77</v>
      </c>
      <c r="B198" s="30" t="s">
        <v>151</v>
      </c>
      <c r="C198" s="30" t="s">
        <v>85</v>
      </c>
      <c r="D198" s="77" t="s">
        <v>280</v>
      </c>
      <c r="E198" s="76">
        <v>240</v>
      </c>
      <c r="F198" s="31">
        <f t="shared" si="2"/>
        <v>1005252</v>
      </c>
      <c r="G198" s="31">
        <f t="shared" si="3"/>
        <v>1005252</v>
      </c>
      <c r="H198" s="92"/>
    </row>
    <row r="199" spans="1:8" ht="57.75" customHeight="1">
      <c r="A199" s="151" t="s">
        <v>256</v>
      </c>
      <c r="B199" s="30" t="s">
        <v>151</v>
      </c>
      <c r="C199" s="30" t="s">
        <v>85</v>
      </c>
      <c r="D199" s="77" t="s">
        <v>280</v>
      </c>
      <c r="E199" s="76">
        <v>244</v>
      </c>
      <c r="F199" s="31">
        <f t="shared" si="2"/>
        <v>1005252</v>
      </c>
      <c r="G199" s="31">
        <v>1005252</v>
      </c>
      <c r="H199" s="92"/>
    </row>
    <row r="200" spans="1:8" ht="57.75" customHeight="1">
      <c r="A200" s="146" t="s">
        <v>56</v>
      </c>
      <c r="B200" s="30" t="s">
        <v>151</v>
      </c>
      <c r="C200" s="30" t="s">
        <v>85</v>
      </c>
      <c r="D200" s="77" t="s">
        <v>57</v>
      </c>
      <c r="E200" s="77" t="s">
        <v>32</v>
      </c>
      <c r="F200" s="31">
        <f t="shared" si="2"/>
        <v>6066840.88</v>
      </c>
      <c r="G200" s="31">
        <f>G205+G201</f>
        <v>6066840.88</v>
      </c>
      <c r="H200" s="92"/>
    </row>
    <row r="201" spans="1:8" ht="57.75" customHeight="1">
      <c r="A201" s="150" t="s">
        <v>254</v>
      </c>
      <c r="B201" s="30" t="s">
        <v>151</v>
      </c>
      <c r="C201" s="30" t="s">
        <v>85</v>
      </c>
      <c r="D201" s="77" t="s">
        <v>255</v>
      </c>
      <c r="E201" s="77" t="s">
        <v>32</v>
      </c>
      <c r="F201" s="31">
        <f t="shared" si="2"/>
        <v>5966840.88</v>
      </c>
      <c r="G201" s="31">
        <f>G202</f>
        <v>5966840.88</v>
      </c>
      <c r="H201" s="92"/>
    </row>
    <row r="202" spans="1:8" ht="57.75" customHeight="1">
      <c r="A202" s="150" t="s">
        <v>76</v>
      </c>
      <c r="B202" s="30" t="s">
        <v>151</v>
      </c>
      <c r="C202" s="30" t="s">
        <v>85</v>
      </c>
      <c r="D202" s="77" t="s">
        <v>255</v>
      </c>
      <c r="E202" s="76">
        <v>200</v>
      </c>
      <c r="F202" s="31">
        <f t="shared" si="2"/>
        <v>5966840.88</v>
      </c>
      <c r="G202" s="31">
        <f>G203</f>
        <v>5966840.88</v>
      </c>
      <c r="H202" s="92"/>
    </row>
    <row r="203" spans="1:8" ht="57.75" customHeight="1">
      <c r="A203" s="150" t="s">
        <v>77</v>
      </c>
      <c r="B203" s="30" t="s">
        <v>151</v>
      </c>
      <c r="C203" s="30" t="s">
        <v>85</v>
      </c>
      <c r="D203" s="77" t="s">
        <v>255</v>
      </c>
      <c r="E203" s="76">
        <v>240</v>
      </c>
      <c r="F203" s="31">
        <f t="shared" si="2"/>
        <v>5966840.88</v>
      </c>
      <c r="G203" s="31">
        <f>G204</f>
        <v>5966840.88</v>
      </c>
      <c r="H203" s="92"/>
    </row>
    <row r="204" spans="1:8" ht="57.75" customHeight="1">
      <c r="A204" s="151" t="s">
        <v>256</v>
      </c>
      <c r="B204" s="30" t="s">
        <v>151</v>
      </c>
      <c r="C204" s="30" t="s">
        <v>85</v>
      </c>
      <c r="D204" s="77" t="s">
        <v>255</v>
      </c>
      <c r="E204" s="76">
        <v>244</v>
      </c>
      <c r="F204" s="31">
        <f t="shared" si="2"/>
        <v>5966840.88</v>
      </c>
      <c r="G204" s="31">
        <v>5966840.88</v>
      </c>
      <c r="H204" s="92"/>
    </row>
    <row r="205" spans="1:8" ht="96" customHeight="1">
      <c r="A205" s="163" t="s">
        <v>284</v>
      </c>
      <c r="B205" s="164" t="s">
        <v>151</v>
      </c>
      <c r="C205" s="164" t="s">
        <v>85</v>
      </c>
      <c r="D205" s="165">
        <v>7000020826</v>
      </c>
      <c r="E205" s="165">
        <v>0</v>
      </c>
      <c r="F205" s="166">
        <f t="shared" si="2"/>
        <v>100000</v>
      </c>
      <c r="G205" s="167">
        <f>G206</f>
        <v>100000</v>
      </c>
      <c r="H205" s="165"/>
    </row>
    <row r="206" spans="1:8" ht="57.75" customHeight="1">
      <c r="A206" s="163" t="s">
        <v>76</v>
      </c>
      <c r="B206" s="164" t="s">
        <v>151</v>
      </c>
      <c r="C206" s="164" t="s">
        <v>85</v>
      </c>
      <c r="D206" s="165">
        <v>7000020826</v>
      </c>
      <c r="E206" s="165">
        <v>200</v>
      </c>
      <c r="F206" s="166">
        <f t="shared" si="2"/>
        <v>100000</v>
      </c>
      <c r="G206" s="167">
        <f>G207</f>
        <v>100000</v>
      </c>
      <c r="H206" s="165"/>
    </row>
    <row r="207" spans="1:8" ht="85.5" customHeight="1">
      <c r="A207" s="163" t="s">
        <v>77</v>
      </c>
      <c r="B207" s="164" t="s">
        <v>151</v>
      </c>
      <c r="C207" s="164" t="s">
        <v>85</v>
      </c>
      <c r="D207" s="165">
        <v>7000020826</v>
      </c>
      <c r="E207" s="165">
        <v>240</v>
      </c>
      <c r="F207" s="166">
        <f t="shared" si="2"/>
        <v>100000</v>
      </c>
      <c r="G207" s="167">
        <f>G208</f>
        <v>100000</v>
      </c>
      <c r="H207" s="165"/>
    </row>
    <row r="208" spans="1:8" ht="85.5" customHeight="1">
      <c r="A208" s="168" t="s">
        <v>256</v>
      </c>
      <c r="B208" s="164" t="s">
        <v>151</v>
      </c>
      <c r="C208" s="164" t="s">
        <v>85</v>
      </c>
      <c r="D208" s="165">
        <v>7000020826</v>
      </c>
      <c r="E208" s="165">
        <v>244</v>
      </c>
      <c r="F208" s="166">
        <f t="shared" si="2"/>
        <v>100000</v>
      </c>
      <c r="G208" s="167">
        <v>100000</v>
      </c>
      <c r="H208" s="165"/>
    </row>
    <row r="209" spans="1:8" ht="57.75" customHeight="1">
      <c r="A209" s="144" t="s">
        <v>161</v>
      </c>
      <c r="B209" s="145" t="s">
        <v>54</v>
      </c>
      <c r="C209" s="145" t="s">
        <v>28</v>
      </c>
      <c r="D209" s="96" t="s">
        <v>31</v>
      </c>
      <c r="E209" s="77" t="s">
        <v>32</v>
      </c>
      <c r="F209" s="92">
        <f t="shared" si="2"/>
        <v>1188.03</v>
      </c>
      <c r="G209" s="92">
        <f>G214</f>
        <v>0</v>
      </c>
      <c r="H209" s="92">
        <f>H214</f>
        <v>1188.03</v>
      </c>
    </row>
    <row r="210" spans="1:8" ht="57.75" customHeight="1">
      <c r="A210" s="169" t="s">
        <v>162</v>
      </c>
      <c r="B210" s="30" t="s">
        <v>54</v>
      </c>
      <c r="C210" s="30" t="s">
        <v>151</v>
      </c>
      <c r="D210" s="77" t="s">
        <v>31</v>
      </c>
      <c r="E210" s="77" t="s">
        <v>32</v>
      </c>
      <c r="F210" s="31">
        <f t="shared" si="2"/>
        <v>1188.03</v>
      </c>
      <c r="G210" s="31">
        <f aca="true" t="shared" si="4" ref="G210:G216">G211</f>
        <v>0</v>
      </c>
      <c r="H210" s="31">
        <f aca="true" t="shared" si="5" ref="H210:H216">H211</f>
        <v>1188.03</v>
      </c>
    </row>
    <row r="211" spans="1:8" ht="70.5" customHeight="1">
      <c r="A211" s="170" t="s">
        <v>285</v>
      </c>
      <c r="B211" s="30" t="s">
        <v>54</v>
      </c>
      <c r="C211" s="30" t="s">
        <v>151</v>
      </c>
      <c r="D211" s="77" t="s">
        <v>164</v>
      </c>
      <c r="E211" s="77" t="s">
        <v>32</v>
      </c>
      <c r="F211" s="31">
        <f t="shared" si="2"/>
        <v>1188.03</v>
      </c>
      <c r="G211" s="31">
        <f t="shared" si="4"/>
        <v>0</v>
      </c>
      <c r="H211" s="31">
        <f t="shared" si="5"/>
        <v>1188.03</v>
      </c>
    </row>
    <row r="212" spans="1:8" ht="84" customHeight="1">
      <c r="A212" s="169" t="s">
        <v>165</v>
      </c>
      <c r="B212" s="30" t="s">
        <v>54</v>
      </c>
      <c r="C212" s="30" t="s">
        <v>151</v>
      </c>
      <c r="D212" s="77" t="s">
        <v>166</v>
      </c>
      <c r="E212" s="77" t="s">
        <v>32</v>
      </c>
      <c r="F212" s="31">
        <f t="shared" si="2"/>
        <v>1188.03</v>
      </c>
      <c r="G212" s="31">
        <f t="shared" si="4"/>
        <v>0</v>
      </c>
      <c r="H212" s="31">
        <f t="shared" si="5"/>
        <v>1188.03</v>
      </c>
    </row>
    <row r="213" spans="1:8" ht="84" customHeight="1">
      <c r="A213" s="169" t="s">
        <v>167</v>
      </c>
      <c r="B213" s="30" t="s">
        <v>54</v>
      </c>
      <c r="C213" s="30" t="s">
        <v>151</v>
      </c>
      <c r="D213" s="77" t="s">
        <v>168</v>
      </c>
      <c r="E213" s="77" t="s">
        <v>32</v>
      </c>
      <c r="F213" s="31">
        <f t="shared" si="2"/>
        <v>1188.03</v>
      </c>
      <c r="G213" s="31">
        <f t="shared" si="4"/>
        <v>0</v>
      </c>
      <c r="H213" s="31">
        <f t="shared" si="5"/>
        <v>1188.03</v>
      </c>
    </row>
    <row r="214" spans="1:8" ht="126" customHeight="1">
      <c r="A214" s="169" t="s">
        <v>169</v>
      </c>
      <c r="B214" s="30" t="s">
        <v>54</v>
      </c>
      <c r="C214" s="30" t="s">
        <v>151</v>
      </c>
      <c r="D214" s="77" t="s">
        <v>170</v>
      </c>
      <c r="E214" s="77" t="s">
        <v>32</v>
      </c>
      <c r="F214" s="31">
        <f t="shared" si="2"/>
        <v>1188.03</v>
      </c>
      <c r="G214" s="31">
        <f t="shared" si="4"/>
        <v>0</v>
      </c>
      <c r="H214" s="31">
        <f t="shared" si="5"/>
        <v>1188.03</v>
      </c>
    </row>
    <row r="215" spans="1:8" ht="81.75" customHeight="1">
      <c r="A215" s="41" t="s">
        <v>171</v>
      </c>
      <c r="B215" s="30" t="s">
        <v>54</v>
      </c>
      <c r="C215" s="30" t="s">
        <v>151</v>
      </c>
      <c r="D215" s="77" t="s">
        <v>172</v>
      </c>
      <c r="E215" s="77" t="s">
        <v>32</v>
      </c>
      <c r="F215" s="31">
        <f t="shared" si="2"/>
        <v>1188.03</v>
      </c>
      <c r="G215" s="31">
        <f t="shared" si="4"/>
        <v>0</v>
      </c>
      <c r="H215" s="31">
        <f t="shared" si="5"/>
        <v>1188.03</v>
      </c>
    </row>
    <row r="216" spans="1:8" ht="102" customHeight="1">
      <c r="A216" s="75" t="s">
        <v>37</v>
      </c>
      <c r="B216" s="30" t="s">
        <v>54</v>
      </c>
      <c r="C216" s="30" t="s">
        <v>151</v>
      </c>
      <c r="D216" s="77" t="s">
        <v>172</v>
      </c>
      <c r="E216" s="76">
        <v>100</v>
      </c>
      <c r="F216" s="31">
        <f t="shared" si="2"/>
        <v>1188.03</v>
      </c>
      <c r="G216" s="31">
        <f t="shared" si="4"/>
        <v>0</v>
      </c>
      <c r="H216" s="31">
        <f t="shared" si="5"/>
        <v>1188.03</v>
      </c>
    </row>
    <row r="217" spans="1:8" ht="57.75" customHeight="1">
      <c r="A217" s="75" t="s">
        <v>39</v>
      </c>
      <c r="B217" s="30" t="s">
        <v>54</v>
      </c>
      <c r="C217" s="30" t="s">
        <v>151</v>
      </c>
      <c r="D217" s="77" t="s">
        <v>172</v>
      </c>
      <c r="E217" s="76">
        <v>120</v>
      </c>
      <c r="F217" s="31">
        <f t="shared" si="2"/>
        <v>1188.03</v>
      </c>
      <c r="G217" s="31">
        <f>G218+G219</f>
        <v>0</v>
      </c>
      <c r="H217" s="31">
        <f>H218+H219</f>
        <v>1188.03</v>
      </c>
    </row>
    <row r="218" spans="1:8" ht="57.75" customHeight="1">
      <c r="A218" s="75" t="s">
        <v>41</v>
      </c>
      <c r="B218" s="30" t="s">
        <v>54</v>
      </c>
      <c r="C218" s="30" t="s">
        <v>151</v>
      </c>
      <c r="D218" s="77" t="s">
        <v>172</v>
      </c>
      <c r="E218" s="76">
        <v>121</v>
      </c>
      <c r="F218" s="31">
        <f t="shared" si="2"/>
        <v>912.47</v>
      </c>
      <c r="G218" s="31">
        <v>0</v>
      </c>
      <c r="H218" s="31">
        <v>912.47</v>
      </c>
    </row>
    <row r="219" spans="1:8" ht="92.25" customHeight="1">
      <c r="A219" s="75" t="s">
        <v>45</v>
      </c>
      <c r="B219" s="30" t="s">
        <v>54</v>
      </c>
      <c r="C219" s="30" t="s">
        <v>151</v>
      </c>
      <c r="D219" s="77" t="s">
        <v>172</v>
      </c>
      <c r="E219" s="76">
        <v>129</v>
      </c>
      <c r="F219" s="31">
        <f t="shared" si="2"/>
        <v>275.56</v>
      </c>
      <c r="G219" s="31">
        <v>0</v>
      </c>
      <c r="H219" s="31">
        <v>275.56</v>
      </c>
    </row>
    <row r="220" spans="1:8" ht="39" customHeight="1">
      <c r="A220" s="148" t="s">
        <v>173</v>
      </c>
      <c r="B220" s="96" t="s">
        <v>65</v>
      </c>
      <c r="C220" s="96" t="s">
        <v>28</v>
      </c>
      <c r="D220" s="96" t="s">
        <v>31</v>
      </c>
      <c r="E220" s="96" t="s">
        <v>32</v>
      </c>
      <c r="F220" s="92">
        <f t="shared" si="2"/>
        <v>11630</v>
      </c>
      <c r="G220" s="92">
        <f>G221</f>
        <v>11630</v>
      </c>
      <c r="H220" s="92">
        <f>H221</f>
        <v>0</v>
      </c>
    </row>
    <row r="221" spans="1:8" ht="44.25" customHeight="1">
      <c r="A221" s="75" t="s">
        <v>174</v>
      </c>
      <c r="B221" s="77" t="s">
        <v>65</v>
      </c>
      <c r="C221" s="77" t="s">
        <v>65</v>
      </c>
      <c r="D221" s="77" t="s">
        <v>31</v>
      </c>
      <c r="E221" s="77" t="s">
        <v>32</v>
      </c>
      <c r="F221" s="31">
        <f t="shared" si="2"/>
        <v>11630</v>
      </c>
      <c r="G221" s="31">
        <f>G222+G233</f>
        <v>11630</v>
      </c>
      <c r="H221" s="31">
        <f>H222</f>
        <v>0</v>
      </c>
    </row>
    <row r="222" spans="1:8" ht="57.75" customHeight="1">
      <c r="A222" s="75" t="s">
        <v>286</v>
      </c>
      <c r="B222" s="77" t="s">
        <v>65</v>
      </c>
      <c r="C222" s="77" t="s">
        <v>65</v>
      </c>
      <c r="D222" s="77" t="s">
        <v>176</v>
      </c>
      <c r="E222" s="77" t="s">
        <v>32</v>
      </c>
      <c r="F222" s="31">
        <f t="shared" si="2"/>
        <v>3000</v>
      </c>
      <c r="G222" s="31">
        <f>G223</f>
        <v>3000</v>
      </c>
      <c r="H222" s="31">
        <f>H223</f>
        <v>0</v>
      </c>
    </row>
    <row r="223" spans="1:8" ht="24" customHeight="1">
      <c r="A223" s="75" t="s">
        <v>74</v>
      </c>
      <c r="B223" s="77" t="s">
        <v>65</v>
      </c>
      <c r="C223" s="77" t="s">
        <v>65</v>
      </c>
      <c r="D223" s="77" t="s">
        <v>177</v>
      </c>
      <c r="E223" s="77" t="s">
        <v>32</v>
      </c>
      <c r="F223" s="31">
        <f t="shared" si="2"/>
        <v>3000</v>
      </c>
      <c r="G223" s="106">
        <f>G224+G228</f>
        <v>3000</v>
      </c>
      <c r="H223" s="106">
        <f>H224</f>
        <v>0</v>
      </c>
    </row>
    <row r="224" spans="1:8" ht="114" customHeight="1" hidden="1">
      <c r="A224" s="75" t="s">
        <v>37</v>
      </c>
      <c r="B224" s="77" t="s">
        <v>65</v>
      </c>
      <c r="C224" s="77" t="s">
        <v>65</v>
      </c>
      <c r="D224" s="77" t="s">
        <v>177</v>
      </c>
      <c r="E224" s="77">
        <v>100</v>
      </c>
      <c r="F224" s="31">
        <f t="shared" si="2"/>
        <v>0</v>
      </c>
      <c r="G224" s="106">
        <f>G225</f>
        <v>0</v>
      </c>
      <c r="H224" s="106">
        <f>H225</f>
        <v>0</v>
      </c>
    </row>
    <row r="225" spans="1:8" ht="39" customHeight="1" hidden="1">
      <c r="A225" s="75" t="s">
        <v>39</v>
      </c>
      <c r="B225" s="77" t="s">
        <v>65</v>
      </c>
      <c r="C225" s="77" t="s">
        <v>65</v>
      </c>
      <c r="D225" s="77" t="s">
        <v>177</v>
      </c>
      <c r="E225" s="77">
        <v>120</v>
      </c>
      <c r="F225" s="31">
        <f t="shared" si="2"/>
        <v>0</v>
      </c>
      <c r="G225" s="106">
        <f>G226+G227</f>
        <v>0</v>
      </c>
      <c r="H225" s="106">
        <f>H226+H227</f>
        <v>0</v>
      </c>
    </row>
    <row r="226" spans="1:8" ht="39" customHeight="1" hidden="1">
      <c r="A226" s="75" t="s">
        <v>41</v>
      </c>
      <c r="B226" s="77" t="s">
        <v>65</v>
      </c>
      <c r="C226" s="77" t="s">
        <v>65</v>
      </c>
      <c r="D226" s="77" t="s">
        <v>177</v>
      </c>
      <c r="E226" s="103" t="s">
        <v>42</v>
      </c>
      <c r="F226" s="31">
        <f t="shared" si="2"/>
        <v>0</v>
      </c>
      <c r="G226" s="106">
        <v>0</v>
      </c>
      <c r="H226" s="106">
        <v>0</v>
      </c>
    </row>
    <row r="227" spans="1:8" ht="81.75" customHeight="1" hidden="1">
      <c r="A227" s="75" t="s">
        <v>45</v>
      </c>
      <c r="B227" s="77" t="s">
        <v>65</v>
      </c>
      <c r="C227" s="77" t="s">
        <v>65</v>
      </c>
      <c r="D227" s="77" t="s">
        <v>177</v>
      </c>
      <c r="E227" s="103" t="s">
        <v>46</v>
      </c>
      <c r="F227" s="31">
        <f t="shared" si="2"/>
        <v>0</v>
      </c>
      <c r="G227" s="106">
        <v>0</v>
      </c>
      <c r="H227" s="106">
        <v>0</v>
      </c>
    </row>
    <row r="228" spans="1:8" ht="59.25" customHeight="1">
      <c r="A228" s="75" t="s">
        <v>76</v>
      </c>
      <c r="B228" s="30" t="s">
        <v>65</v>
      </c>
      <c r="C228" s="30" t="s">
        <v>65</v>
      </c>
      <c r="D228" s="76">
        <v>3200099990</v>
      </c>
      <c r="E228" s="76">
        <v>200</v>
      </c>
      <c r="F228" s="31">
        <f t="shared" si="2"/>
        <v>3000</v>
      </c>
      <c r="G228" s="106">
        <f>G229</f>
        <v>3000</v>
      </c>
      <c r="H228" s="106">
        <f>H229</f>
        <v>0</v>
      </c>
    </row>
    <row r="229" spans="1:8" ht="56.25" customHeight="1">
      <c r="A229" s="75" t="s">
        <v>77</v>
      </c>
      <c r="B229" s="30" t="s">
        <v>65</v>
      </c>
      <c r="C229" s="30" t="s">
        <v>65</v>
      </c>
      <c r="D229" s="76">
        <v>3200099990</v>
      </c>
      <c r="E229" s="76">
        <v>240</v>
      </c>
      <c r="F229" s="31">
        <f t="shared" si="2"/>
        <v>3000</v>
      </c>
      <c r="G229" s="106">
        <f>G230</f>
        <v>3000</v>
      </c>
      <c r="H229" s="106">
        <f>H230</f>
        <v>0</v>
      </c>
    </row>
    <row r="230" spans="1:8" ht="60" customHeight="1">
      <c r="A230" s="75" t="s">
        <v>78</v>
      </c>
      <c r="B230" s="30" t="s">
        <v>65</v>
      </c>
      <c r="C230" s="30" t="s">
        <v>65</v>
      </c>
      <c r="D230" s="76">
        <v>3200099990</v>
      </c>
      <c r="E230" s="76">
        <v>244</v>
      </c>
      <c r="F230" s="31">
        <f t="shared" si="2"/>
        <v>3000</v>
      </c>
      <c r="G230" s="106">
        <v>3000</v>
      </c>
      <c r="H230" s="106">
        <v>0</v>
      </c>
    </row>
    <row r="231" spans="1:8" ht="60" customHeight="1">
      <c r="A231" s="171" t="s">
        <v>287</v>
      </c>
      <c r="B231" s="30" t="s">
        <v>65</v>
      </c>
      <c r="C231" s="30" t="s">
        <v>65</v>
      </c>
      <c r="D231" s="76">
        <v>3220000000</v>
      </c>
      <c r="E231" s="77" t="s">
        <v>32</v>
      </c>
      <c r="F231" s="31">
        <f t="shared" si="2"/>
        <v>8630</v>
      </c>
      <c r="G231" s="106">
        <f>G232</f>
        <v>8630</v>
      </c>
      <c r="H231" s="106">
        <f>H232</f>
        <v>0</v>
      </c>
    </row>
    <row r="232" spans="1:8" ht="60" customHeight="1">
      <c r="A232" s="171" t="s">
        <v>288</v>
      </c>
      <c r="B232" s="30" t="s">
        <v>65</v>
      </c>
      <c r="C232" s="30" t="s">
        <v>65</v>
      </c>
      <c r="D232" s="76">
        <v>3220100000</v>
      </c>
      <c r="E232" s="77" t="s">
        <v>32</v>
      </c>
      <c r="F232" s="31">
        <f t="shared" si="2"/>
        <v>8630</v>
      </c>
      <c r="G232" s="106">
        <f>G233</f>
        <v>8630</v>
      </c>
      <c r="H232" s="106">
        <f>H233</f>
        <v>0</v>
      </c>
    </row>
    <row r="233" spans="1:8" ht="60" customHeight="1">
      <c r="A233" s="172" t="s">
        <v>289</v>
      </c>
      <c r="B233" s="158">
        <v>7</v>
      </c>
      <c r="C233" s="158">
        <v>7</v>
      </c>
      <c r="D233" s="159">
        <v>3220120825</v>
      </c>
      <c r="E233" s="173" t="s">
        <v>32</v>
      </c>
      <c r="F233" s="31">
        <f t="shared" si="2"/>
        <v>8630</v>
      </c>
      <c r="G233" s="106">
        <f>G234</f>
        <v>8630</v>
      </c>
      <c r="H233" s="106">
        <f>H234</f>
        <v>0</v>
      </c>
    </row>
    <row r="234" spans="1:8" ht="60" customHeight="1">
      <c r="A234" s="150" t="s">
        <v>76</v>
      </c>
      <c r="B234" s="158">
        <v>7</v>
      </c>
      <c r="C234" s="158">
        <v>7</v>
      </c>
      <c r="D234" s="159">
        <v>3220120825</v>
      </c>
      <c r="E234" s="173">
        <v>200</v>
      </c>
      <c r="F234" s="31">
        <f t="shared" si="2"/>
        <v>8630</v>
      </c>
      <c r="G234" s="106">
        <f>G235</f>
        <v>8630</v>
      </c>
      <c r="H234" s="106">
        <f>H235</f>
        <v>0</v>
      </c>
    </row>
    <row r="235" spans="1:8" ht="60" customHeight="1">
      <c r="A235" s="150" t="s">
        <v>77</v>
      </c>
      <c r="B235" s="158">
        <v>7</v>
      </c>
      <c r="C235" s="158">
        <v>7</v>
      </c>
      <c r="D235" s="159">
        <v>3220120825</v>
      </c>
      <c r="E235" s="159">
        <v>240</v>
      </c>
      <c r="F235" s="31">
        <f t="shared" si="2"/>
        <v>8630</v>
      </c>
      <c r="G235" s="106">
        <f>G236</f>
        <v>8630</v>
      </c>
      <c r="H235" s="106">
        <f>H236</f>
        <v>0</v>
      </c>
    </row>
    <row r="236" spans="1:8" ht="60" customHeight="1">
      <c r="A236" s="151" t="s">
        <v>256</v>
      </c>
      <c r="B236" s="160">
        <v>7</v>
      </c>
      <c r="C236" s="160">
        <v>7</v>
      </c>
      <c r="D236" s="159">
        <v>3220120825</v>
      </c>
      <c r="E236" s="161">
        <v>244</v>
      </c>
      <c r="F236" s="31">
        <f t="shared" si="2"/>
        <v>8630</v>
      </c>
      <c r="G236" s="106">
        <v>8630</v>
      </c>
      <c r="H236" s="106"/>
    </row>
    <row r="237" spans="1:8" ht="46.5" customHeight="1">
      <c r="A237" s="148" t="s">
        <v>178</v>
      </c>
      <c r="B237" s="96" t="s">
        <v>158</v>
      </c>
      <c r="C237" s="96" t="s">
        <v>27</v>
      </c>
      <c r="D237" s="96" t="s">
        <v>31</v>
      </c>
      <c r="E237" s="96" t="s">
        <v>32</v>
      </c>
      <c r="F237" s="92">
        <f t="shared" si="2"/>
        <v>10284062.29</v>
      </c>
      <c r="G237" s="153">
        <f>G238+G258</f>
        <v>9934062.29</v>
      </c>
      <c r="H237" s="153">
        <f>H238</f>
        <v>350000</v>
      </c>
    </row>
    <row r="238" spans="1:8" ht="70.5" customHeight="1">
      <c r="A238" s="75" t="s">
        <v>290</v>
      </c>
      <c r="B238" s="77" t="s">
        <v>158</v>
      </c>
      <c r="C238" s="77" t="s">
        <v>27</v>
      </c>
      <c r="D238" s="77" t="s">
        <v>291</v>
      </c>
      <c r="E238" s="77" t="s">
        <v>32</v>
      </c>
      <c r="F238" s="31">
        <f t="shared" si="2"/>
        <v>7917173.29</v>
      </c>
      <c r="G238" s="106">
        <f>G239+G254</f>
        <v>7567173.29</v>
      </c>
      <c r="H238" s="106">
        <f>H253+H268</f>
        <v>350000</v>
      </c>
    </row>
    <row r="239" spans="1:8" ht="63" customHeight="1">
      <c r="A239" s="75" t="s">
        <v>74</v>
      </c>
      <c r="B239" s="77" t="s">
        <v>158</v>
      </c>
      <c r="C239" s="77" t="s">
        <v>27</v>
      </c>
      <c r="D239" s="77" t="s">
        <v>292</v>
      </c>
      <c r="E239" s="77" t="s">
        <v>32</v>
      </c>
      <c r="F239" s="31">
        <f t="shared" si="2"/>
        <v>7564142.99</v>
      </c>
      <c r="G239" s="106">
        <f>G240+G250+G275</f>
        <v>7564142.99</v>
      </c>
      <c r="H239" s="106">
        <f>H240+H250+H273+H261</f>
        <v>0</v>
      </c>
    </row>
    <row r="240" spans="1:10" ht="119.25" customHeight="1">
      <c r="A240" s="75" t="s">
        <v>37</v>
      </c>
      <c r="B240" s="77" t="s">
        <v>158</v>
      </c>
      <c r="C240" s="77" t="s">
        <v>27</v>
      </c>
      <c r="D240" s="77" t="s">
        <v>292</v>
      </c>
      <c r="E240" s="76">
        <v>100</v>
      </c>
      <c r="F240" s="31">
        <f t="shared" si="2"/>
        <v>5068185</v>
      </c>
      <c r="G240" s="106">
        <f>G241</f>
        <v>5068185</v>
      </c>
      <c r="H240" s="106">
        <f>H241</f>
        <v>0</v>
      </c>
      <c r="J240" s="104"/>
    </row>
    <row r="241" spans="1:8" ht="45" customHeight="1">
      <c r="A241" s="146" t="s">
        <v>179</v>
      </c>
      <c r="B241" s="77" t="s">
        <v>158</v>
      </c>
      <c r="C241" s="77" t="s">
        <v>27</v>
      </c>
      <c r="D241" s="77" t="s">
        <v>292</v>
      </c>
      <c r="E241" s="76">
        <v>110</v>
      </c>
      <c r="F241" s="31">
        <f t="shared" si="2"/>
        <v>5068185</v>
      </c>
      <c r="G241" s="106">
        <f>G242+G243+G244</f>
        <v>5068185</v>
      </c>
      <c r="H241" s="106">
        <f>H242+H243+H244</f>
        <v>0</v>
      </c>
    </row>
    <row r="242" spans="1:8" ht="30" customHeight="1">
      <c r="A242" s="75" t="s">
        <v>180</v>
      </c>
      <c r="B242" s="77" t="s">
        <v>158</v>
      </c>
      <c r="C242" s="77" t="s">
        <v>27</v>
      </c>
      <c r="D242" s="77" t="s">
        <v>292</v>
      </c>
      <c r="E242" s="76">
        <v>111</v>
      </c>
      <c r="F242" s="31">
        <f t="shared" si="2"/>
        <v>3936935</v>
      </c>
      <c r="G242" s="106">
        <v>3936935</v>
      </c>
      <c r="H242" s="106">
        <v>0</v>
      </c>
    </row>
    <row r="243" spans="1:8" ht="60" customHeight="1">
      <c r="A243" s="75" t="s">
        <v>181</v>
      </c>
      <c r="B243" s="77" t="s">
        <v>158</v>
      </c>
      <c r="C243" s="77" t="s">
        <v>27</v>
      </c>
      <c r="D243" s="77" t="s">
        <v>292</v>
      </c>
      <c r="E243" s="76">
        <v>112</v>
      </c>
      <c r="F243" s="31">
        <f t="shared" si="2"/>
        <v>27075</v>
      </c>
      <c r="G243" s="106">
        <v>27075</v>
      </c>
      <c r="H243" s="106">
        <v>0</v>
      </c>
    </row>
    <row r="244" spans="1:8" ht="82.5" customHeight="1">
      <c r="A244" s="75" t="s">
        <v>182</v>
      </c>
      <c r="B244" s="77" t="s">
        <v>158</v>
      </c>
      <c r="C244" s="77" t="s">
        <v>27</v>
      </c>
      <c r="D244" s="77" t="s">
        <v>292</v>
      </c>
      <c r="E244" s="76">
        <v>119</v>
      </c>
      <c r="F244" s="31">
        <f t="shared" si="2"/>
        <v>1104175</v>
      </c>
      <c r="G244" s="106">
        <v>1104175</v>
      </c>
      <c r="H244" s="106">
        <v>0</v>
      </c>
    </row>
    <row r="245" spans="1:10" ht="82.5" customHeight="1" hidden="1">
      <c r="A245" s="75" t="s">
        <v>74</v>
      </c>
      <c r="B245" s="77" t="s">
        <v>158</v>
      </c>
      <c r="C245" s="77" t="s">
        <v>27</v>
      </c>
      <c r="D245" s="77">
        <v>7000082440</v>
      </c>
      <c r="E245" s="77" t="s">
        <v>32</v>
      </c>
      <c r="F245" s="31">
        <f t="shared" si="2"/>
        <v>0</v>
      </c>
      <c r="G245" s="106">
        <f>G246</f>
        <v>0</v>
      </c>
      <c r="H245" s="106"/>
      <c r="J245" s="105"/>
    </row>
    <row r="246" spans="1:10" ht="108" customHeight="1" hidden="1">
      <c r="A246" s="75" t="s">
        <v>37</v>
      </c>
      <c r="B246" s="77" t="s">
        <v>158</v>
      </c>
      <c r="C246" s="77" t="s">
        <v>27</v>
      </c>
      <c r="D246" s="77">
        <v>7000082440</v>
      </c>
      <c r="E246" s="76">
        <v>100</v>
      </c>
      <c r="F246" s="31">
        <f t="shared" si="2"/>
        <v>0</v>
      </c>
      <c r="G246" s="106">
        <f>G247</f>
        <v>0</v>
      </c>
      <c r="H246" s="106"/>
      <c r="J246" s="105"/>
    </row>
    <row r="247" spans="1:10" ht="82.5" customHeight="1" hidden="1">
      <c r="A247" s="146" t="s">
        <v>179</v>
      </c>
      <c r="B247" s="77" t="s">
        <v>158</v>
      </c>
      <c r="C247" s="77" t="s">
        <v>27</v>
      </c>
      <c r="D247" s="77">
        <v>7000082440</v>
      </c>
      <c r="E247" s="76">
        <v>110</v>
      </c>
      <c r="F247" s="31">
        <f t="shared" si="2"/>
        <v>0</v>
      </c>
      <c r="G247" s="106">
        <f>G248+G249</f>
        <v>0</v>
      </c>
      <c r="H247" s="106"/>
      <c r="J247" s="105"/>
    </row>
    <row r="248" spans="1:10" ht="82.5" customHeight="1" hidden="1">
      <c r="A248" s="75" t="s">
        <v>183</v>
      </c>
      <c r="B248" s="77" t="s">
        <v>158</v>
      </c>
      <c r="C248" s="77" t="s">
        <v>27</v>
      </c>
      <c r="D248" s="77">
        <v>7000082440</v>
      </c>
      <c r="E248" s="76">
        <v>111</v>
      </c>
      <c r="F248" s="31">
        <f t="shared" si="2"/>
        <v>0</v>
      </c>
      <c r="G248" s="106">
        <v>0</v>
      </c>
      <c r="H248" s="106"/>
      <c r="J248" s="105"/>
    </row>
    <row r="249" spans="1:10" ht="82.5" customHeight="1" hidden="1">
      <c r="A249" s="75" t="s">
        <v>45</v>
      </c>
      <c r="B249" s="77" t="s">
        <v>158</v>
      </c>
      <c r="C249" s="77" t="s">
        <v>27</v>
      </c>
      <c r="D249" s="77">
        <v>7000082440</v>
      </c>
      <c r="E249" s="76">
        <v>119</v>
      </c>
      <c r="F249" s="31">
        <f t="shared" si="2"/>
        <v>0</v>
      </c>
      <c r="G249" s="106">
        <v>0</v>
      </c>
      <c r="H249" s="106"/>
      <c r="J249" s="105"/>
    </row>
    <row r="250" spans="1:8" ht="65.25" customHeight="1">
      <c r="A250" s="75" t="s">
        <v>76</v>
      </c>
      <c r="B250" s="77" t="s">
        <v>158</v>
      </c>
      <c r="C250" s="77" t="s">
        <v>27</v>
      </c>
      <c r="D250" s="77" t="s">
        <v>292</v>
      </c>
      <c r="E250" s="76">
        <v>200</v>
      </c>
      <c r="F250" s="31">
        <f t="shared" si="2"/>
        <v>2465957.99</v>
      </c>
      <c r="G250" s="106">
        <f>G251</f>
        <v>2465957.99</v>
      </c>
      <c r="H250" s="106">
        <v>0</v>
      </c>
    </row>
    <row r="251" spans="1:8" ht="67.5" customHeight="1">
      <c r="A251" s="75" t="s">
        <v>77</v>
      </c>
      <c r="B251" s="77" t="s">
        <v>158</v>
      </c>
      <c r="C251" s="77" t="s">
        <v>27</v>
      </c>
      <c r="D251" s="77" t="s">
        <v>292</v>
      </c>
      <c r="E251" s="76">
        <v>240</v>
      </c>
      <c r="F251" s="31">
        <f t="shared" si="2"/>
        <v>2465957.99</v>
      </c>
      <c r="G251" s="106">
        <f>G252</f>
        <v>2465957.99</v>
      </c>
      <c r="H251" s="106">
        <v>0</v>
      </c>
    </row>
    <row r="252" spans="1:8" ht="61.5" customHeight="1">
      <c r="A252" s="75" t="s">
        <v>78</v>
      </c>
      <c r="B252" s="77" t="s">
        <v>158</v>
      </c>
      <c r="C252" s="77" t="s">
        <v>27</v>
      </c>
      <c r="D252" s="77" t="s">
        <v>292</v>
      </c>
      <c r="E252" s="76">
        <v>244</v>
      </c>
      <c r="F252" s="31">
        <f t="shared" si="2"/>
        <v>2465957.99</v>
      </c>
      <c r="G252" s="106">
        <v>2465957.99</v>
      </c>
      <c r="H252" s="106">
        <v>0</v>
      </c>
    </row>
    <row r="253" spans="1:8" ht="131.25" customHeight="1">
      <c r="A253" s="75" t="s">
        <v>293</v>
      </c>
      <c r="B253" s="30" t="s">
        <v>158</v>
      </c>
      <c r="C253" s="77" t="s">
        <v>27</v>
      </c>
      <c r="D253" s="30" t="s">
        <v>294</v>
      </c>
      <c r="E253" s="77" t="s">
        <v>110</v>
      </c>
      <c r="F253" s="31">
        <f t="shared" si="2"/>
        <v>300000</v>
      </c>
      <c r="G253" s="106">
        <v>0</v>
      </c>
      <c r="H253" s="106">
        <v>300000</v>
      </c>
    </row>
    <row r="254" spans="1:8" ht="54" customHeight="1">
      <c r="A254" s="75" t="s">
        <v>120</v>
      </c>
      <c r="B254" s="30" t="s">
        <v>158</v>
      </c>
      <c r="C254" s="77" t="s">
        <v>27</v>
      </c>
      <c r="D254" s="30" t="s">
        <v>295</v>
      </c>
      <c r="E254" s="77" t="s">
        <v>108</v>
      </c>
      <c r="F254" s="31">
        <f t="shared" si="2"/>
        <v>3030.3</v>
      </c>
      <c r="G254" s="106">
        <f>G255</f>
        <v>3030.3</v>
      </c>
      <c r="H254" s="106"/>
    </row>
    <row r="255" spans="1:8" ht="57.75" customHeight="1">
      <c r="A255" s="75" t="s">
        <v>76</v>
      </c>
      <c r="B255" s="30" t="s">
        <v>158</v>
      </c>
      <c r="C255" s="77" t="s">
        <v>27</v>
      </c>
      <c r="D255" s="30" t="s">
        <v>295</v>
      </c>
      <c r="E255" s="77" t="s">
        <v>108</v>
      </c>
      <c r="F255" s="31">
        <f t="shared" si="2"/>
        <v>3030.3</v>
      </c>
      <c r="G255" s="106">
        <f>G257</f>
        <v>3030.3</v>
      </c>
      <c r="H255" s="106"/>
    </row>
    <row r="256" spans="1:8" ht="58.5" customHeight="1">
      <c r="A256" s="75" t="s">
        <v>77</v>
      </c>
      <c r="B256" s="30" t="s">
        <v>158</v>
      </c>
      <c r="C256" s="77" t="s">
        <v>27</v>
      </c>
      <c r="D256" s="30" t="s">
        <v>295</v>
      </c>
      <c r="E256" s="77" t="s">
        <v>109</v>
      </c>
      <c r="F256" s="31">
        <f t="shared" si="2"/>
        <v>3030.3</v>
      </c>
      <c r="G256" s="106">
        <f>G257</f>
        <v>3030.3</v>
      </c>
      <c r="H256" s="106"/>
    </row>
    <row r="257" spans="1:8" ht="72.75" customHeight="1">
      <c r="A257" s="75" t="s">
        <v>78</v>
      </c>
      <c r="B257" s="30" t="s">
        <v>158</v>
      </c>
      <c r="C257" s="77" t="s">
        <v>27</v>
      </c>
      <c r="D257" s="30" t="s">
        <v>295</v>
      </c>
      <c r="E257" s="77" t="s">
        <v>110</v>
      </c>
      <c r="F257" s="31">
        <f>G257</f>
        <v>3030.3</v>
      </c>
      <c r="G257" s="106">
        <v>3030.3</v>
      </c>
      <c r="H257" s="106"/>
    </row>
    <row r="258" spans="1:8" ht="72.75" customHeight="1">
      <c r="A258" s="75" t="s">
        <v>56</v>
      </c>
      <c r="B258" s="30" t="s">
        <v>158</v>
      </c>
      <c r="C258" s="77" t="s">
        <v>27</v>
      </c>
      <c r="D258" s="30" t="s">
        <v>57</v>
      </c>
      <c r="E258" s="77" t="s">
        <v>32</v>
      </c>
      <c r="F258" s="31">
        <f>G258+H258</f>
        <v>2366889</v>
      </c>
      <c r="G258" s="106">
        <f>G259+G263+G268+G273</f>
        <v>2366889</v>
      </c>
      <c r="H258" s="106"/>
    </row>
    <row r="259" spans="1:8" ht="72.75" customHeight="1">
      <c r="A259" s="150" t="s">
        <v>254</v>
      </c>
      <c r="B259" s="158">
        <v>8</v>
      </c>
      <c r="C259" s="158">
        <v>1</v>
      </c>
      <c r="D259" s="159">
        <v>7000020817</v>
      </c>
      <c r="E259" s="159">
        <v>0</v>
      </c>
      <c r="F259" s="31">
        <f aca="true" t="shared" si="6" ref="F259:F267">G259</f>
        <v>70000</v>
      </c>
      <c r="G259" s="106">
        <f>G260</f>
        <v>70000</v>
      </c>
      <c r="H259" s="106"/>
    </row>
    <row r="260" spans="1:8" ht="72.75" customHeight="1">
      <c r="A260" s="150" t="s">
        <v>76</v>
      </c>
      <c r="B260" s="158">
        <v>8</v>
      </c>
      <c r="C260" s="158">
        <v>1</v>
      </c>
      <c r="D260" s="159">
        <v>7000020817</v>
      </c>
      <c r="E260" s="159">
        <v>200</v>
      </c>
      <c r="F260" s="31">
        <f t="shared" si="6"/>
        <v>70000</v>
      </c>
      <c r="G260" s="106">
        <f>G261</f>
        <v>70000</v>
      </c>
      <c r="H260" s="106"/>
    </row>
    <row r="261" spans="1:8" ht="72.75" customHeight="1">
      <c r="A261" s="150" t="s">
        <v>77</v>
      </c>
      <c r="B261" s="158">
        <v>8</v>
      </c>
      <c r="C261" s="158">
        <v>1</v>
      </c>
      <c r="D261" s="159">
        <v>7000020817</v>
      </c>
      <c r="E261" s="159">
        <v>240</v>
      </c>
      <c r="F261" s="31">
        <f t="shared" si="6"/>
        <v>70000</v>
      </c>
      <c r="G261" s="106">
        <f>G262</f>
        <v>70000</v>
      </c>
      <c r="H261" s="106"/>
    </row>
    <row r="262" spans="1:8" ht="72.75" customHeight="1">
      <c r="A262" s="151" t="s">
        <v>256</v>
      </c>
      <c r="B262" s="160">
        <v>8</v>
      </c>
      <c r="C262" s="160">
        <v>1</v>
      </c>
      <c r="D262" s="161">
        <v>7000020817</v>
      </c>
      <c r="E262" s="161">
        <v>244</v>
      </c>
      <c r="F262" s="31">
        <f t="shared" si="6"/>
        <v>70000</v>
      </c>
      <c r="G262" s="106">
        <v>70000</v>
      </c>
      <c r="H262" s="106"/>
    </row>
    <row r="263" spans="1:8" ht="72.75" customHeight="1">
      <c r="A263" s="150" t="s">
        <v>296</v>
      </c>
      <c r="B263" s="174">
        <v>8</v>
      </c>
      <c r="C263" s="174">
        <v>1</v>
      </c>
      <c r="D263" s="175" t="s">
        <v>297</v>
      </c>
      <c r="E263" s="176" t="s">
        <v>32</v>
      </c>
      <c r="F263" s="31">
        <f t="shared" si="6"/>
        <v>380100</v>
      </c>
      <c r="G263" s="106">
        <f>G264</f>
        <v>380100</v>
      </c>
      <c r="H263" s="106">
        <f>H264</f>
        <v>0</v>
      </c>
    </row>
    <row r="264" spans="1:8" ht="111" customHeight="1">
      <c r="A264" s="150" t="s">
        <v>37</v>
      </c>
      <c r="B264" s="174">
        <v>8</v>
      </c>
      <c r="C264" s="174">
        <v>1</v>
      </c>
      <c r="D264" s="175" t="s">
        <v>297</v>
      </c>
      <c r="E264" s="176" t="s">
        <v>38</v>
      </c>
      <c r="F264" s="31">
        <f t="shared" si="6"/>
        <v>380100</v>
      </c>
      <c r="G264" s="106">
        <f>G265</f>
        <v>380100</v>
      </c>
      <c r="H264" s="106">
        <f>H265</f>
        <v>0</v>
      </c>
    </row>
    <row r="265" spans="1:8" ht="72.75" customHeight="1">
      <c r="A265" s="150" t="s">
        <v>298</v>
      </c>
      <c r="B265" s="174">
        <v>8</v>
      </c>
      <c r="C265" s="174">
        <v>1</v>
      </c>
      <c r="D265" s="175" t="s">
        <v>297</v>
      </c>
      <c r="E265" s="176" t="s">
        <v>299</v>
      </c>
      <c r="F265" s="31">
        <f t="shared" si="6"/>
        <v>380100</v>
      </c>
      <c r="G265" s="106">
        <f>G266+G267</f>
        <v>380100</v>
      </c>
      <c r="H265" s="106">
        <f>H266+H267</f>
        <v>0</v>
      </c>
    </row>
    <row r="266" spans="1:8" ht="72.75" customHeight="1">
      <c r="A266" s="150" t="s">
        <v>300</v>
      </c>
      <c r="B266" s="174">
        <v>8</v>
      </c>
      <c r="C266" s="174">
        <v>1</v>
      </c>
      <c r="D266" s="175" t="s">
        <v>297</v>
      </c>
      <c r="E266" s="176" t="s">
        <v>301</v>
      </c>
      <c r="F266" s="31">
        <f t="shared" si="6"/>
        <v>291935.48</v>
      </c>
      <c r="G266" s="106">
        <v>291935.48</v>
      </c>
      <c r="H266" s="106"/>
    </row>
    <row r="267" spans="1:8" ht="72.75" customHeight="1">
      <c r="A267" s="150" t="s">
        <v>302</v>
      </c>
      <c r="B267" s="174">
        <v>8</v>
      </c>
      <c r="C267" s="174">
        <v>1</v>
      </c>
      <c r="D267" s="175" t="s">
        <v>297</v>
      </c>
      <c r="E267" s="176" t="s">
        <v>303</v>
      </c>
      <c r="F267" s="31">
        <f t="shared" si="6"/>
        <v>88164.52</v>
      </c>
      <c r="G267" s="106">
        <v>88164.52</v>
      </c>
      <c r="H267" s="106"/>
    </row>
    <row r="268" spans="1:8" ht="72.75" customHeight="1">
      <c r="A268" s="150" t="s">
        <v>304</v>
      </c>
      <c r="B268" s="174">
        <v>8</v>
      </c>
      <c r="C268" s="174">
        <v>1</v>
      </c>
      <c r="D268" s="175" t="s">
        <v>305</v>
      </c>
      <c r="E268" s="176" t="s">
        <v>32</v>
      </c>
      <c r="F268" s="31">
        <f aca="true" t="shared" si="7" ref="F268:F300">G268+H268</f>
        <v>50000</v>
      </c>
      <c r="G268" s="106">
        <f>G269</f>
        <v>0</v>
      </c>
      <c r="H268" s="31">
        <f>H269</f>
        <v>50000</v>
      </c>
    </row>
    <row r="269" spans="1:8" ht="72.75" customHeight="1">
      <c r="A269" s="150" t="s">
        <v>76</v>
      </c>
      <c r="B269" s="174">
        <v>8</v>
      </c>
      <c r="C269" s="174">
        <v>1</v>
      </c>
      <c r="D269" s="175" t="s">
        <v>305</v>
      </c>
      <c r="E269" s="176" t="s">
        <v>108</v>
      </c>
      <c r="F269" s="31">
        <f t="shared" si="7"/>
        <v>50000</v>
      </c>
      <c r="G269" s="106">
        <f>G270</f>
        <v>0</v>
      </c>
      <c r="H269" s="31">
        <f>H270</f>
        <v>50000</v>
      </c>
    </row>
    <row r="270" spans="1:8" ht="72.75" customHeight="1">
      <c r="A270" s="150" t="s">
        <v>77</v>
      </c>
      <c r="B270" s="174">
        <v>8</v>
      </c>
      <c r="C270" s="174">
        <v>1</v>
      </c>
      <c r="D270" s="175" t="s">
        <v>305</v>
      </c>
      <c r="E270" s="176" t="s">
        <v>109</v>
      </c>
      <c r="F270" s="31">
        <f t="shared" si="7"/>
        <v>50000</v>
      </c>
      <c r="G270" s="106">
        <f>G271</f>
        <v>0</v>
      </c>
      <c r="H270" s="31">
        <f>H271</f>
        <v>50000</v>
      </c>
    </row>
    <row r="271" spans="1:8" ht="72.75" customHeight="1">
      <c r="A271" s="151" t="s">
        <v>256</v>
      </c>
      <c r="B271" s="174">
        <v>8</v>
      </c>
      <c r="C271" s="174">
        <v>1</v>
      </c>
      <c r="D271" s="175" t="s">
        <v>305</v>
      </c>
      <c r="E271" s="176" t="s">
        <v>110</v>
      </c>
      <c r="F271" s="31">
        <f t="shared" si="7"/>
        <v>50000</v>
      </c>
      <c r="G271" s="106">
        <v>0</v>
      </c>
      <c r="H271" s="31">
        <v>50000</v>
      </c>
    </row>
    <row r="272" spans="1:8" ht="108.75" customHeight="1">
      <c r="A272" s="150" t="s">
        <v>306</v>
      </c>
      <c r="B272" s="177">
        <v>8</v>
      </c>
      <c r="C272" s="177">
        <v>1</v>
      </c>
      <c r="D272" s="178">
        <v>7000089020</v>
      </c>
      <c r="E272" s="179">
        <v>0</v>
      </c>
      <c r="F272" s="31">
        <f t="shared" si="7"/>
        <v>1916789</v>
      </c>
      <c r="G272" s="106">
        <f>G273</f>
        <v>1916789</v>
      </c>
      <c r="H272" s="106">
        <f>H273</f>
        <v>0</v>
      </c>
    </row>
    <row r="273" spans="1:8" ht="37.5" customHeight="1">
      <c r="A273" s="75" t="s">
        <v>60</v>
      </c>
      <c r="B273" s="77" t="s">
        <v>158</v>
      </c>
      <c r="C273" s="77" t="s">
        <v>27</v>
      </c>
      <c r="D273" s="30" t="s">
        <v>59</v>
      </c>
      <c r="E273" s="30" t="s">
        <v>61</v>
      </c>
      <c r="F273" s="31">
        <f t="shared" si="7"/>
        <v>1916789</v>
      </c>
      <c r="G273" s="106">
        <f>G274</f>
        <v>1916789</v>
      </c>
      <c r="H273" s="106">
        <f>H274</f>
        <v>0</v>
      </c>
    </row>
    <row r="274" spans="1:8" ht="34.5" customHeight="1">
      <c r="A274" s="75" t="s">
        <v>62</v>
      </c>
      <c r="B274" s="77" t="s">
        <v>158</v>
      </c>
      <c r="C274" s="77" t="s">
        <v>27</v>
      </c>
      <c r="D274" s="30" t="s">
        <v>59</v>
      </c>
      <c r="E274" s="30" t="s">
        <v>63</v>
      </c>
      <c r="F274" s="31">
        <f t="shared" si="7"/>
        <v>1916789</v>
      </c>
      <c r="G274" s="106">
        <v>1916789</v>
      </c>
      <c r="H274" s="106">
        <v>0</v>
      </c>
    </row>
    <row r="275" spans="1:8" ht="35.25" customHeight="1">
      <c r="A275" s="75" t="s">
        <v>79</v>
      </c>
      <c r="B275" s="77" t="s">
        <v>158</v>
      </c>
      <c r="C275" s="77" t="s">
        <v>27</v>
      </c>
      <c r="D275" s="77" t="s">
        <v>292</v>
      </c>
      <c r="E275" s="76">
        <v>850</v>
      </c>
      <c r="F275" s="31">
        <f t="shared" si="7"/>
        <v>30000</v>
      </c>
      <c r="G275" s="106">
        <f>G276+G277+G278</f>
        <v>30000</v>
      </c>
      <c r="H275" s="106">
        <f>H276+H277</f>
        <v>0</v>
      </c>
    </row>
    <row r="276" spans="1:8" ht="40.5" customHeight="1">
      <c r="A276" s="75" t="s">
        <v>80</v>
      </c>
      <c r="B276" s="77" t="s">
        <v>158</v>
      </c>
      <c r="C276" s="77" t="s">
        <v>27</v>
      </c>
      <c r="D276" s="77" t="s">
        <v>292</v>
      </c>
      <c r="E276" s="76">
        <v>851</v>
      </c>
      <c r="F276" s="31">
        <f t="shared" si="7"/>
        <v>20000</v>
      </c>
      <c r="G276" s="106">
        <v>20000</v>
      </c>
      <c r="H276" s="106">
        <v>0</v>
      </c>
    </row>
    <row r="277" spans="1:8" ht="29.25" customHeight="1">
      <c r="A277" s="75" t="s">
        <v>81</v>
      </c>
      <c r="B277" s="77" t="s">
        <v>158</v>
      </c>
      <c r="C277" s="77" t="s">
        <v>27</v>
      </c>
      <c r="D277" s="77" t="s">
        <v>292</v>
      </c>
      <c r="E277" s="76">
        <v>852</v>
      </c>
      <c r="F277" s="31">
        <f t="shared" si="7"/>
        <v>5000</v>
      </c>
      <c r="G277" s="106">
        <f>G278</f>
        <v>5000</v>
      </c>
      <c r="H277" s="106">
        <v>0</v>
      </c>
    </row>
    <row r="278" spans="1:8" ht="29.25" customHeight="1">
      <c r="A278" s="42" t="s">
        <v>83</v>
      </c>
      <c r="B278" s="77" t="s">
        <v>158</v>
      </c>
      <c r="C278" s="77" t="s">
        <v>27</v>
      </c>
      <c r="D278" s="77" t="s">
        <v>292</v>
      </c>
      <c r="E278" s="76">
        <v>853</v>
      </c>
      <c r="F278" s="31">
        <f t="shared" si="7"/>
        <v>5000</v>
      </c>
      <c r="G278" s="106">
        <v>5000</v>
      </c>
      <c r="H278" s="106"/>
    </row>
    <row r="279" spans="1:8" ht="39" customHeight="1">
      <c r="A279" s="148" t="s">
        <v>186</v>
      </c>
      <c r="B279" s="180">
        <v>10</v>
      </c>
      <c r="C279" s="96" t="s">
        <v>27</v>
      </c>
      <c r="D279" s="96" t="s">
        <v>31</v>
      </c>
      <c r="E279" s="180">
        <v>0</v>
      </c>
      <c r="F279" s="92">
        <f t="shared" si="7"/>
        <v>120000</v>
      </c>
      <c r="G279" s="153">
        <f aca="true" t="shared" si="8" ref="G279:G284">G280</f>
        <v>120000</v>
      </c>
      <c r="H279" s="153">
        <f aca="true" t="shared" si="9" ref="H279:H284">H280</f>
        <v>0</v>
      </c>
    </row>
    <row r="280" spans="1:8" ht="30.75" customHeight="1">
      <c r="A280" s="75" t="s">
        <v>187</v>
      </c>
      <c r="B280" s="76">
        <v>10</v>
      </c>
      <c r="C280" s="77" t="s">
        <v>27</v>
      </c>
      <c r="D280" s="77" t="s">
        <v>31</v>
      </c>
      <c r="E280" s="76">
        <v>0</v>
      </c>
      <c r="F280" s="31">
        <f t="shared" si="7"/>
        <v>120000</v>
      </c>
      <c r="G280" s="106">
        <f t="shared" si="8"/>
        <v>120000</v>
      </c>
      <c r="H280" s="106">
        <f t="shared" si="9"/>
        <v>0</v>
      </c>
    </row>
    <row r="281" spans="1:8" ht="30.75" customHeight="1">
      <c r="A281" s="75" t="s">
        <v>56</v>
      </c>
      <c r="B281" s="76">
        <v>10</v>
      </c>
      <c r="C281" s="77" t="s">
        <v>27</v>
      </c>
      <c r="D281" s="76">
        <v>7000000000</v>
      </c>
      <c r="E281" s="76">
        <v>0</v>
      </c>
      <c r="F281" s="31">
        <f t="shared" si="7"/>
        <v>120000</v>
      </c>
      <c r="G281" s="106">
        <f t="shared" si="8"/>
        <v>120000</v>
      </c>
      <c r="H281" s="106">
        <f t="shared" si="9"/>
        <v>0</v>
      </c>
    </row>
    <row r="282" spans="1:8" ht="29.25" customHeight="1">
      <c r="A282" s="75" t="s">
        <v>74</v>
      </c>
      <c r="B282" s="76">
        <v>10</v>
      </c>
      <c r="C282" s="77" t="s">
        <v>27</v>
      </c>
      <c r="D282" s="76">
        <v>7000099990</v>
      </c>
      <c r="E282" s="76">
        <v>0</v>
      </c>
      <c r="F282" s="31">
        <f t="shared" si="7"/>
        <v>120000</v>
      </c>
      <c r="G282" s="106">
        <f t="shared" si="8"/>
        <v>120000</v>
      </c>
      <c r="H282" s="106">
        <f t="shared" si="9"/>
        <v>0</v>
      </c>
    </row>
    <row r="283" spans="1:8" ht="39.75" customHeight="1">
      <c r="A283" s="75" t="s">
        <v>188</v>
      </c>
      <c r="B283" s="76">
        <v>10</v>
      </c>
      <c r="C283" s="77" t="s">
        <v>27</v>
      </c>
      <c r="D283" s="76">
        <v>7000099990</v>
      </c>
      <c r="E283" s="76">
        <v>300</v>
      </c>
      <c r="F283" s="31">
        <f t="shared" si="7"/>
        <v>120000</v>
      </c>
      <c r="G283" s="106">
        <f t="shared" si="8"/>
        <v>120000</v>
      </c>
      <c r="H283" s="106">
        <f t="shared" si="9"/>
        <v>0</v>
      </c>
    </row>
    <row r="284" spans="1:8" ht="40.5" customHeight="1">
      <c r="A284" s="75" t="s">
        <v>189</v>
      </c>
      <c r="B284" s="76">
        <v>10</v>
      </c>
      <c r="C284" s="77" t="s">
        <v>27</v>
      </c>
      <c r="D284" s="76">
        <v>7000099990</v>
      </c>
      <c r="E284" s="76">
        <v>310</v>
      </c>
      <c r="F284" s="31">
        <f t="shared" si="7"/>
        <v>120000</v>
      </c>
      <c r="G284" s="106">
        <f t="shared" si="8"/>
        <v>120000</v>
      </c>
      <c r="H284" s="106">
        <f t="shared" si="9"/>
        <v>0</v>
      </c>
    </row>
    <row r="285" spans="1:8" ht="39.75" customHeight="1">
      <c r="A285" s="75" t="s">
        <v>190</v>
      </c>
      <c r="B285" s="76">
        <v>10</v>
      </c>
      <c r="C285" s="77" t="s">
        <v>27</v>
      </c>
      <c r="D285" s="76">
        <v>7000099990</v>
      </c>
      <c r="E285" s="76">
        <v>312</v>
      </c>
      <c r="F285" s="31">
        <f t="shared" si="7"/>
        <v>120000</v>
      </c>
      <c r="G285" s="106">
        <v>120000</v>
      </c>
      <c r="H285" s="106">
        <v>0</v>
      </c>
    </row>
    <row r="286" spans="1:8" ht="30.75" customHeight="1">
      <c r="A286" s="148" t="s">
        <v>191</v>
      </c>
      <c r="B286" s="96" t="s">
        <v>192</v>
      </c>
      <c r="C286" s="96" t="s">
        <v>28</v>
      </c>
      <c r="D286" s="96" t="s">
        <v>31</v>
      </c>
      <c r="E286" s="96" t="s">
        <v>32</v>
      </c>
      <c r="F286" s="31">
        <f t="shared" si="7"/>
        <v>2284801.8899999997</v>
      </c>
      <c r="G286" s="153">
        <f>G287</f>
        <v>2284801.8899999997</v>
      </c>
      <c r="H286" s="153">
        <f>H287</f>
        <v>0</v>
      </c>
    </row>
    <row r="287" spans="1:8" ht="34.5" customHeight="1">
      <c r="A287" s="75" t="s">
        <v>193</v>
      </c>
      <c r="B287" s="77" t="s">
        <v>192</v>
      </c>
      <c r="C287" s="77" t="s">
        <v>27</v>
      </c>
      <c r="D287" s="77" t="s">
        <v>31</v>
      </c>
      <c r="E287" s="77" t="s">
        <v>32</v>
      </c>
      <c r="F287" s="31">
        <f t="shared" si="7"/>
        <v>2284801.8899999997</v>
      </c>
      <c r="G287" s="106">
        <f>G288+G297</f>
        <v>2284801.8899999997</v>
      </c>
      <c r="H287" s="106">
        <f>H288</f>
        <v>0</v>
      </c>
    </row>
    <row r="288" spans="1:8" ht="93.75">
      <c r="A288" s="75" t="s">
        <v>307</v>
      </c>
      <c r="B288" s="77" t="s">
        <v>192</v>
      </c>
      <c r="C288" s="77" t="s">
        <v>27</v>
      </c>
      <c r="D288" s="77" t="s">
        <v>195</v>
      </c>
      <c r="E288" s="77" t="s">
        <v>32</v>
      </c>
      <c r="F288" s="31">
        <f t="shared" si="7"/>
        <v>2124801.8899999997</v>
      </c>
      <c r="G288" s="106">
        <f>G289+G294</f>
        <v>2124801.8899999997</v>
      </c>
      <c r="H288" s="106">
        <f>H289+H294</f>
        <v>0</v>
      </c>
    </row>
    <row r="289" spans="1:8" ht="107.25" customHeight="1">
      <c r="A289" s="75" t="s">
        <v>37</v>
      </c>
      <c r="B289" s="77" t="s">
        <v>192</v>
      </c>
      <c r="C289" s="77" t="s">
        <v>27</v>
      </c>
      <c r="D289" s="77" t="s">
        <v>196</v>
      </c>
      <c r="E289" s="76">
        <v>100</v>
      </c>
      <c r="F289" s="31">
        <f t="shared" si="7"/>
        <v>1706371.89</v>
      </c>
      <c r="G289" s="106">
        <f>G290</f>
        <v>1706371.89</v>
      </c>
      <c r="H289" s="106">
        <f>H290</f>
        <v>0</v>
      </c>
    </row>
    <row r="290" spans="1:8" ht="56.25" customHeight="1">
      <c r="A290" s="146" t="s">
        <v>179</v>
      </c>
      <c r="B290" s="77" t="s">
        <v>192</v>
      </c>
      <c r="C290" s="77" t="s">
        <v>27</v>
      </c>
      <c r="D290" s="77" t="s">
        <v>196</v>
      </c>
      <c r="E290" s="76">
        <v>110</v>
      </c>
      <c r="F290" s="31">
        <f t="shared" si="7"/>
        <v>1706371.89</v>
      </c>
      <c r="G290" s="106">
        <f>G291+G292+G293</f>
        <v>1706371.89</v>
      </c>
      <c r="H290" s="106">
        <f>H291+H292+H293</f>
        <v>0</v>
      </c>
    </row>
    <row r="291" spans="1:8" ht="38.25" customHeight="1">
      <c r="A291" s="75" t="s">
        <v>180</v>
      </c>
      <c r="B291" s="77" t="s">
        <v>192</v>
      </c>
      <c r="C291" s="77" t="s">
        <v>27</v>
      </c>
      <c r="D291" s="77" t="s">
        <v>196</v>
      </c>
      <c r="E291" s="76">
        <v>111</v>
      </c>
      <c r="F291" s="31">
        <f t="shared" si="7"/>
        <v>1287325.89</v>
      </c>
      <c r="G291" s="106">
        <v>1287325.89</v>
      </c>
      <c r="H291" s="106">
        <v>0</v>
      </c>
    </row>
    <row r="292" spans="1:8" ht="63" customHeight="1">
      <c r="A292" s="75" t="s">
        <v>181</v>
      </c>
      <c r="B292" s="77" t="s">
        <v>192</v>
      </c>
      <c r="C292" s="77" t="s">
        <v>27</v>
      </c>
      <c r="D292" s="77" t="s">
        <v>196</v>
      </c>
      <c r="E292" s="76">
        <v>112</v>
      </c>
      <c r="F292" s="31">
        <f t="shared" si="7"/>
        <v>29520</v>
      </c>
      <c r="G292" s="106">
        <v>29520</v>
      </c>
      <c r="H292" s="106">
        <v>0</v>
      </c>
    </row>
    <row r="293" spans="1:8" ht="81" customHeight="1">
      <c r="A293" s="75" t="s">
        <v>197</v>
      </c>
      <c r="B293" s="77" t="s">
        <v>192</v>
      </c>
      <c r="C293" s="77" t="s">
        <v>27</v>
      </c>
      <c r="D293" s="77" t="s">
        <v>196</v>
      </c>
      <c r="E293" s="76">
        <v>119</v>
      </c>
      <c r="F293" s="31">
        <f t="shared" si="7"/>
        <v>389526</v>
      </c>
      <c r="G293" s="106">
        <v>389526</v>
      </c>
      <c r="H293" s="106">
        <v>0</v>
      </c>
    </row>
    <row r="294" spans="1:8" ht="58.5" customHeight="1">
      <c r="A294" s="75" t="s">
        <v>76</v>
      </c>
      <c r="B294" s="77" t="s">
        <v>192</v>
      </c>
      <c r="C294" s="77" t="s">
        <v>27</v>
      </c>
      <c r="D294" s="77" t="s">
        <v>196</v>
      </c>
      <c r="E294" s="76">
        <v>200</v>
      </c>
      <c r="F294" s="31">
        <f t="shared" si="7"/>
        <v>418430</v>
      </c>
      <c r="G294" s="106">
        <f>G295</f>
        <v>418430</v>
      </c>
      <c r="H294" s="106">
        <f>H295</f>
        <v>0</v>
      </c>
    </row>
    <row r="295" spans="1:8" ht="63" customHeight="1">
      <c r="A295" s="75" t="s">
        <v>77</v>
      </c>
      <c r="B295" s="77" t="s">
        <v>192</v>
      </c>
      <c r="C295" s="77" t="s">
        <v>27</v>
      </c>
      <c r="D295" s="77" t="s">
        <v>196</v>
      </c>
      <c r="E295" s="76">
        <v>240</v>
      </c>
      <c r="F295" s="31">
        <f t="shared" si="7"/>
        <v>418430</v>
      </c>
      <c r="G295" s="106">
        <f>G296</f>
        <v>418430</v>
      </c>
      <c r="H295" s="106">
        <f>H296</f>
        <v>0</v>
      </c>
    </row>
    <row r="296" spans="1:8" ht="56.25" customHeight="1">
      <c r="A296" s="75" t="s">
        <v>78</v>
      </c>
      <c r="B296" s="77" t="s">
        <v>192</v>
      </c>
      <c r="C296" s="77" t="s">
        <v>27</v>
      </c>
      <c r="D296" s="77" t="s">
        <v>196</v>
      </c>
      <c r="E296" s="76">
        <v>244</v>
      </c>
      <c r="F296" s="31">
        <f t="shared" si="7"/>
        <v>418430</v>
      </c>
      <c r="G296" s="31">
        <v>418430</v>
      </c>
      <c r="H296" s="92">
        <v>0</v>
      </c>
    </row>
    <row r="297" spans="1:8" ht="56.25">
      <c r="A297" s="150" t="s">
        <v>254</v>
      </c>
      <c r="B297" s="158">
        <v>11</v>
      </c>
      <c r="C297" s="158">
        <v>1</v>
      </c>
      <c r="D297" s="159">
        <v>7000020817</v>
      </c>
      <c r="E297" s="159">
        <v>0</v>
      </c>
      <c r="F297" s="31">
        <f t="shared" si="7"/>
        <v>160000</v>
      </c>
      <c r="G297" s="181">
        <f>G298</f>
        <v>160000</v>
      </c>
      <c r="H297" s="182"/>
    </row>
    <row r="298" spans="1:8" ht="56.25">
      <c r="A298" s="150" t="s">
        <v>76</v>
      </c>
      <c r="B298" s="158">
        <v>11</v>
      </c>
      <c r="C298" s="158">
        <v>1</v>
      </c>
      <c r="D298" s="159">
        <v>7000020817</v>
      </c>
      <c r="E298" s="159">
        <v>200</v>
      </c>
      <c r="F298" s="31">
        <f t="shared" si="7"/>
        <v>160000</v>
      </c>
      <c r="G298" s="181">
        <f>G299</f>
        <v>160000</v>
      </c>
      <c r="H298" s="182"/>
    </row>
    <row r="299" spans="1:8" ht="56.25">
      <c r="A299" s="150" t="s">
        <v>77</v>
      </c>
      <c r="B299" s="158">
        <v>11</v>
      </c>
      <c r="C299" s="158">
        <v>1</v>
      </c>
      <c r="D299" s="159">
        <v>7000020817</v>
      </c>
      <c r="E299" s="159">
        <v>240</v>
      </c>
      <c r="F299" s="31">
        <f t="shared" si="7"/>
        <v>160000</v>
      </c>
      <c r="G299" s="181">
        <f>G300</f>
        <v>160000</v>
      </c>
      <c r="H299" s="182"/>
    </row>
    <row r="300" spans="1:8" ht="56.25">
      <c r="A300" s="151" t="s">
        <v>256</v>
      </c>
      <c r="B300" s="160">
        <v>11</v>
      </c>
      <c r="C300" s="160">
        <v>1</v>
      </c>
      <c r="D300" s="161">
        <v>7000020817</v>
      </c>
      <c r="E300" s="161">
        <v>244</v>
      </c>
      <c r="F300" s="31">
        <f t="shared" si="7"/>
        <v>160000</v>
      </c>
      <c r="G300" s="181">
        <v>160000</v>
      </c>
      <c r="H300" s="182"/>
    </row>
  </sheetData>
  <sheetProtection selectLockedCells="1" selectUnlockedCells="1"/>
  <mergeCells count="6">
    <mergeCell ref="F1:H1"/>
    <mergeCell ref="G2:H2"/>
    <mergeCell ref="G3:H3"/>
    <mergeCell ref="G4:H4"/>
    <mergeCell ref="G5:H5"/>
    <mergeCell ref="A8:H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2020-07-09T10:28:01Z</cp:lastPrinted>
  <dcterms:modified xsi:type="dcterms:W3CDTF">2020-07-09T10:28:06Z</dcterms:modified>
  <cp:category/>
  <cp:version/>
  <cp:contentType/>
  <cp:contentStatus/>
</cp:coreProperties>
</file>